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tabRatio="764" activeTab="1"/>
  </bookViews>
  <sheets>
    <sheet name="Introduction" sheetId="1" r:id="rId1"/>
    <sheet name="Joint Wood Energy Enquiery 2006" sheetId="2" r:id="rId2"/>
    <sheet name="Regional wood energy overview " sheetId="3" r:id="rId3"/>
    <sheet name="possible statistical coverage" sheetId="4" r:id="rId4"/>
  </sheets>
  <definedNames>
    <definedName name="Btu_conv" localSheetId="0">'Introduction'!$A$114</definedName>
    <definedName name="_xlnm.Print_Area" localSheetId="0">'Introduction'!$A$1:$J$107</definedName>
    <definedName name="_xlnm.Print_Area" localSheetId="1">'Joint Wood Energy Enquiery 2006'!$C$1:$AH$33</definedName>
    <definedName name="_xlnm.Print_Area" localSheetId="3">'possible statistical coverage'!$C$1:$AH$33</definedName>
    <definedName name="_xlnm.Print_Area" localSheetId="2">'Regional wood energy overview '!$A$1:$H$581</definedName>
    <definedName name="Z_9C9205A1_A72A_41FF_8EF1_655E4280260B_.wvu.PrintArea" localSheetId="0" hidden="1">'Introduction'!$A$1:$I$107</definedName>
    <definedName name="Z_C0E305AC_1DDA_4CDD_8C84_1C1D5C57CE78_.wvu.PrintArea" localSheetId="0" hidden="1">'Introduction'!$A$1:$I$107</definedName>
  </definedNames>
  <calcPr calcMode="manual" fullCalcOnLoad="1"/>
</workbook>
</file>

<file path=xl/comments1.xml><?xml version="1.0" encoding="utf-8"?>
<comments xmlns="http://schemas.openxmlformats.org/spreadsheetml/2006/main">
  <authors>
    <author>Steierer</author>
  </authors>
  <commentList>
    <comment ref="C22" authorId="0">
      <text>
        <r>
          <rPr>
            <b/>
            <sz val="16"/>
            <rFont val="Tahoma"/>
            <family val="2"/>
          </rPr>
          <t>Steierer:</t>
        </r>
        <r>
          <rPr>
            <sz val="16"/>
            <rFont val="Tahoma"/>
            <family val="2"/>
          </rPr>
          <t xml:space="preserve">
from: http://www.fnr.purdue.edu/inwood/glossary.html
Purdue University In
diana</t>
        </r>
      </text>
    </comment>
  </commentList>
</comments>
</file>

<file path=xl/sharedStrings.xml><?xml version="1.0" encoding="utf-8"?>
<sst xmlns="http://schemas.openxmlformats.org/spreadsheetml/2006/main" count="1989" uniqueCount="307">
  <si>
    <t xml:space="preserve">Roundwood that will be used as fuel for purposes such as cooking, heating or power production: it is reported in cubic metres solid volume underbark (i.e. excluding bark). This includes wood harvested from main stems, branches and other parts of trees (where these are harvested for fuel) and wood chips to be used for fuel that are made from roundwood directly (i.e. in the forest or chipped at a heating/power plant). Please also include roundwood that will be used for charcoal production (e.g. in pit kilns and portable ovens): estimate the volume of roundwood used in charcoal production by converting the weight (t) of charcoal produced to the solid volume (m3) of roundwood using a factor of 6.0. (source: JFSQ)
This figure for the charcoal production should appear again in 'J1' and the amount of charcoal production, import and export should be given in row 11 columns 'A' to ‘C’. Even if the volume of fuelwood used in private dwellings does not appear in national trade statistics, it would be helpful to include an estimate and to indicate how this was derived  (interview, estimation etc. ). 
IEA Bioenergy Task 31 “Biomass production for Energy from sustainable forestry” 
(www.ieabioenergytask31.org/ ). National specialists in: Belgium, Canada, Denmark, 
Germany, Norway, Sweden, UK, USA </t>
  </si>
  <si>
    <t xml:space="preserve">Woody biomass by-products which are created during harvest of merchantable timber (Note: Logging residues include tree tops with branches and roots and they can be salvaged fresh or after seasoning).  (Source: FAO: Unified Bioenergy Terminology)
Unit: It is reported in cubic metres solid volume underbark (i.e. excluding bark). Please indicate if reported in metric tons. </t>
  </si>
  <si>
    <t>Woody biomass by-products origination from thinning operations. (Source: FAO UBET)
E.g. silvicultural and pre-commercial thinning and cleanings of trees. Please indicate if the reported unit is changed to metric tons.</t>
  </si>
  <si>
    <t xml:space="preserve">All woody biomass grown for specifically for their fuel value (Source: FAO: Unified Bioenergy Terminology. 
The raw material is grown for its energy content in short rotation forestry (SRF), often realized in short rotation coppice (SRC). (source: IEA Bioenergy Task)
IEA Bioenergy Task 30 "Short Rotation Crops" specialists on that topic might be able to provide help in Canada, UK, USA and Sweden. See:http://www.shortrotationcrops.com/taskmembers.htm  </t>
  </si>
  <si>
    <t xml:space="preserve">The volume of roundwood that is left over after the production of primary forest products in the forest processing industry (i.e. forest processing residues) or that has been reduced to chips or particles. It includes sawmill rejects, slabs, edgings and trimmings, veneer log cores, veneer rejects, sawdust. It comprises wood that has been reduced to small pieces and is suitable for pulping, for particleboard and/or fibreboard production, for use as a fuel, or for other purposes. It excludes wood chips made either directly in the forest from roundwood or made from residues (i.e. already counted as pulpwood, round and split or wood chips and particles). (source:JFSQ)
It should be reported in cubic metres solid volume excluding bark but metric tons are accepted, too -Please indicate the value used </t>
  </si>
  <si>
    <t>Leftover from secondary wood processing and furniture industry - often contaminated residues. ISIC 2022, 2023, 2029 and 361(e.g. furniture production, packaging, windows, doors etc.)</t>
  </si>
  <si>
    <t>Used wood arising from construction of buildings or from civil engineering works. (Source: FAO: UBET).
Recovered wood from transport (pallets), private households, as well as used wood arising from construction or demolition of buildings or from civil engineering works.</t>
  </si>
  <si>
    <t>The loose volume of bark. Bulk volume ideal unit, but other units accepted. Please indicate.</t>
  </si>
  <si>
    <t>Wood carbonised by partial combustion or the application of heat from external sources. It includes charcoal used as a fuel or for other uses, e.g. as a reduction agent in metallurgy or as an absorption or filtration medium. It is reported in metric tonnes. (Source: UNECE JFSQ)</t>
  </si>
  <si>
    <t>Densified biofuel made from pulverised biomass with or without pressing aids usually with a cylindrical form, random length typically 5 to 30 mm, and broken ends. (...) The total moisture of biofuel pellets is usually less than 10 % of mass.(Source: FAO UBET) 
Pellets made from industrial residues (sawmill rejects, slabs, edgings and trimmings,
veneer log cores, veneer rejects, sawdust, residues from carpentry and joinery production, etc.).</t>
  </si>
  <si>
    <t>Roundwood used by the sawmill industry to produce sawn products.</t>
  </si>
  <si>
    <t>Production of veneer sheets, plywood, particleboard, and fibreboard.</t>
  </si>
  <si>
    <t>Pulp production from pulpwood, wood chips, particles or residues by mechanical and/or chemical process for further manufacture into paper, paperboard, fibreboard or other cellulose products. In JQ1 and JQ2, it is an aggregate comprising mechanical wood pulp; semi-chemical wood pulp; chemical wood pulp; and dissolving wood pulp. (Source: UNECE JFSQ)</t>
  </si>
  <si>
    <t>Charcoal production</t>
  </si>
  <si>
    <t>Biofuel production</t>
  </si>
  <si>
    <t>Amount of wood used to produce liquid or gaseous biofuels.  Only biofuels are liquid fuels that derive from wood fibres should be considered (e.g. cellulose ethanol or ‘sundiesel’ or other product of bio-refineries)
IEA Bioenergy has a group of specialists in Task 39: "Liquid biofuels from biomass". National specialist on the topic can be found in Austria, Canada, Denmark, Finland, the Netherlands, Sweden, UK, USA  (http://www.ieabioenergy.com/Task.aspx?id=39)
See also Task 33 "Thermal gasification of biomass" (http://www.ieabioenergy.com/Task.aspx?id=33) covering Austria, Denmark, Finland, Italy, the Netherlands, Sweden, Switzerland, United Kingdom, USA</t>
  </si>
  <si>
    <t>Amount of wood used to produce heat.</t>
  </si>
  <si>
    <t>Amount of wood used to produce electricity.</t>
  </si>
  <si>
    <t xml:space="preserve">The energy producer is not the energy consumer. </t>
  </si>
  <si>
    <t>SUM columns L+M+N in original units (per line). The total amount of wood used to produce any form of energy or energy carrier (heat, electricity and biofuels). This column is of particular interest for the enquiry. In case of no data coverage for the columns L-N please make estimates about the corresponding wood volumes based on the energy output. If estimates are used please indicate the methods used to derive the figures.</t>
  </si>
  <si>
    <t xml:space="preserve">Please use the given energy units to describe the 'output after transformation'. The differing units refer to the type of energy produced to facilitate the work of the energy statisticians.  
IEA Bioenergy Task 32 "Biocombustion and cofiring" with specialists in Austria, Belgium, Canada, Denmark, Finland, the Netherlands, Norway, Sweden, Switzerland, United Kingdom, USA.
</t>
  </si>
  <si>
    <t>Heat produced from the amount of wood reported in column 'L'. The unit is TJ. (1TJ = 23.884 Toe)</t>
  </si>
  <si>
    <t>Electricity produced from the amount of wood reported in column 'L'. The unit is GWh (1GWh = 85.984  Toe).</t>
  </si>
  <si>
    <t>SUM columns P+Q in Tons oil equivalent (Toe). The total amount of energy in column ‘R’ should directly correspond to the wooden raw materials reported in column 'O'. This column is of particular interest for the enquiry. In case of no data coverage for the columns ‘P’,‘Q’ and ‘R’ please make estimates derived from the corresponding wood volumes. If estimates are used please indicate the methods used to derive the figures.</t>
  </si>
  <si>
    <t xml:space="preserve">The columns ‘S’-‘Y’ ask for the original units of wood being used for energy production. The energy producer like wood processor, households, manufacturer, services and agriculture use the produced energy directly. The energy is 
not fed into any distribution facilities.
</t>
  </si>
  <si>
    <t>Roundwood volumes used for energy production (columns 'M' and 'N') ideally correspond directly to the reported energy output (columns 'P' and 'Q'). It is important that the numbers between 'Input' and 'Output' correspond to each other by a distinct correlation.  The conversion factors are depending on the average efficiency of the heating and electricity production facilities. Therefore no standard conversion factors can be given. Please contact your national IEA correspondent concerning the correlation factors. In case of a too wide gap between the energy and the timber statistics we would like you to agree using the better data set (often the higher figures) and to calculate the corresponding part of the columns.
The different sectors are defined according to the UN International Standard Industrial Classification (ISIC) Revised version 3.1.</t>
  </si>
  <si>
    <t>ISIC '20', '21' and '361' - If no information for the three digit code is available please use the two digit code ('36'). Please indicate the modification in a short explanatory note. e.g.: A sawmill burning part of its sawdust to produce heat for wood drying.</t>
  </si>
  <si>
    <t>ISIC: 'C', 'D' and 'F' excluding '20', '21' and '361'  :
e.g.: Burning used wood products for heating (e.g. pallets)</t>
  </si>
  <si>
    <t>ISIC: 'G' to 'Q' :
e.g.: Burning used wood and paper products for heating.</t>
  </si>
  <si>
    <r>
      <t xml:space="preserve">
import                </t>
    </r>
    <r>
      <rPr>
        <sz val="10"/>
        <color indexed="9"/>
        <rFont val="Arial"/>
        <family val="2"/>
      </rPr>
      <t xml:space="preserve">                           . </t>
    </r>
    <r>
      <rPr>
        <sz val="10"/>
        <rFont val="Arial"/>
        <family val="2"/>
      </rPr>
      <t xml:space="preserve">                      B</t>
    </r>
  </si>
  <si>
    <t>domestic production *)                     A</t>
  </si>
  <si>
    <r>
      <t xml:space="preserve">
export           </t>
    </r>
    <r>
      <rPr>
        <sz val="10"/>
        <color indexed="9"/>
        <rFont val="Arial"/>
        <family val="2"/>
      </rPr>
      <t xml:space="preserve">                               .     </t>
    </r>
    <r>
      <rPr>
        <sz val="10"/>
        <rFont val="Arial"/>
        <family val="2"/>
      </rPr>
      <t xml:space="preserve">                  C</t>
    </r>
  </si>
  <si>
    <t>electricity 
(GWh)</t>
  </si>
  <si>
    <t>heat       
(TJ)</t>
  </si>
  <si>
    <t>Total wood</t>
  </si>
  <si>
    <t>Total energy (Toe)</t>
  </si>
  <si>
    <t>Wast statistics and projects (e.g. cost e31)</t>
  </si>
  <si>
    <t>Industries / Associations /projects (e.g. Altener)</t>
  </si>
  <si>
    <t>Energy Statistics</t>
  </si>
  <si>
    <t xml:space="preserve">Energy statistics, industry associations, regular national assessments (e.g. interwiews), specialist estimates etc.  </t>
  </si>
  <si>
    <t>Energy statistics, industry associations, regular national assessments (e.g. interwiews), specialist estimates etc</t>
  </si>
  <si>
    <t>Energy projects e.g. IEA Bioenergy Task Groups</t>
  </si>
  <si>
    <t>Industry reports / subsidies / Associations</t>
  </si>
  <si>
    <t>Industry / Production and trade statistics</t>
  </si>
  <si>
    <r>
      <t xml:space="preserve">domestic availablity   </t>
    </r>
    <r>
      <rPr>
        <sz val="10"/>
        <color indexed="9"/>
        <rFont val="Arial"/>
        <family val="2"/>
      </rPr>
      <t xml:space="preserve">  .  </t>
    </r>
    <r>
      <rPr>
        <sz val="10"/>
        <rFont val="Arial"/>
        <family val="2"/>
      </rPr>
      <t xml:space="preserve">                =A+B-C</t>
    </r>
  </si>
  <si>
    <t>wood  for commercial energy production</t>
  </si>
  <si>
    <t>national assesment, studies</t>
  </si>
  <si>
    <t xml:space="preserve">Pellets [metric tons]
</t>
  </si>
  <si>
    <t>Charcoal [metric tons]</t>
  </si>
  <si>
    <t>Wood based pellets production</t>
  </si>
  <si>
    <t>Production of densified biofuel made from pulverised biomass with or without pressing aids usually with a cylindrical form, random length typically 5 to 30 mm, and broken ends. (...) The total moisture of biofuel pellets is usually less than 10 % of mass.(Source: FAO UBET) 
Pellets made from industrial residues (sawmill rejects, slabs, edgings and trimmings, veneer log cores, veneer rejects, sawdust, residues from carpentry and joinery production, etc.).</t>
  </si>
  <si>
    <t>Wood carbonised by partial combustion or the application of heat from external sources. It includes charcoal used as a fuel or for other uses, e.g. as a reduction agent in metallurgy or as an absorption or filtration medium. It is reported in metric tonnes. Source: UNECE (JFSQ)</t>
  </si>
  <si>
    <t>Alkaline spent liquor obtained from digesters in the production of sulphate or soda pulp during the process of paper production, in which the energy content is mainly originating from the content of lignin removed from the wood in the pulping process. (Source: FAO UBET)
As specific density and energy content are varying, no production is requested =&gt; see energy produced from black liquor (column P and Q)</t>
  </si>
  <si>
    <t>YEAR: 200_</t>
  </si>
  <si>
    <t>Thinnings</t>
  </si>
  <si>
    <t xml:space="preserve">Thinnings </t>
  </si>
  <si>
    <t>production of energy carriers</t>
  </si>
  <si>
    <t xml:space="preserve">pellets </t>
  </si>
  <si>
    <t xml:space="preserve">biofuel </t>
  </si>
  <si>
    <t xml:space="preserve">Forest based </t>
  </si>
  <si>
    <t xml:space="preserve">Total </t>
  </si>
  <si>
    <t xml:space="preserve">Wood for direct energy use </t>
  </si>
  <si>
    <t>wood for direct energy use</t>
  </si>
  <si>
    <t>ISIC 'A' and 'B' (Rev.3.1.):
e.g.: Self harvested fuelwood, burning horticultural waste or used wood products for heating</t>
  </si>
  <si>
    <t>Wood used by the ISIC 'E'. Please use the original wood units.</t>
  </si>
  <si>
    <t>Wood for commercial energy production</t>
  </si>
  <si>
    <t>Energy use</t>
  </si>
  <si>
    <t>The purpose of this enquiry is to gain better information about national patterns of fuelwood and woodfuel supply and consumption. It is a joint effort undertaken by the energy and timber sector.
The enquiry was tested as an initial draft version that was sent to a few sample countries to test its feasibility. The experience gained from the replies in this first phase was integrated to set up this "Joint wood energy enquiry 2006". 
In longer term, the purpose of this enquiry is to build up an annual questionnaire that can provide better information to decision makers and may enable the private sector to react to market developments.</t>
  </si>
  <si>
    <t>Please fill in the fields marked in yellow and orange (higher importance) in the worksheet "Joint Wood Energy Enquiry" with the most recent national data on wood energy. It would be ideal if you could provide data for 2005 and if available, for precedent years, too. If you use data from different years in one grid, please indicate the corresponding year.
Please use the units given in the worksheet, as far as possible. In case you are using other units, please indicate these by a short comment. If national data sets have to be converted, some conversion factors from the EFSOS report can be found below. [page 59: "conversion of product volume to initial volume of raw material"]
The energy content of wood highly depends on the moisture content of the raw material. The provided conversion factor can give only a first guideline for the conversion. Depending on the species, wood fuel may contain between 18 and 22 GJ per ton air-dry wood (water content 20-25 %).
If you need to use any other conversion factors give a short explanation about the changes that were made and which conversion factors were used.  The structure of the table should remain unchanged. If you feel, that for your national woodfuel balance, there are important Items/Sources/Consumers missing (e.g. briquettes), indicate these underneath the tables with a special comment.</t>
  </si>
  <si>
    <t>The present structure has been conceived to set up an overarching enquiry that covers all sectors involved in wood energy production - in particular linking the energy with the timber sector. Wood raw material enters energy production in many different ways. In consequence all the sectors involved should contribute to improve the data on wood energy. This can only be achieved by good communication among the sectors involved.
Initially the enquiry is being sent to the national correspondents of the UNECE/FAO Timber Section who deal with the Joint Forest Sector Questionnaire. Wood energy might be beyond their personal area of expertise and therefore it will probably be necessary to reach out to national specialists in the field of energy.  
In order to make the best estimates possible we recommend to contact national specialists for wood energy, waste, recovered wood and other fields concerned. The worksheet "Different statistical sources" indicates, which sectors might be concerned by the enquiry.</t>
  </si>
  <si>
    <t>The UNECE/FAO Joint Forest Sector Questionnaire collects national information about wood energy on an annual basis. Fuelwood is often traded on informal markets, so that conventional statistics often underestimate the wood volume produced and consumed for this purpose.  Therefore we would like to encourage you to assess realistically the quality of the official national data that are reported in the UNECE/FAO JFSQ. 
Generally we encourage you to give priority to the most accurate and complete sources of information instead of the most official one. These may not derive from national statistics but could come from independent investigation or research, studies or estimations, which are equally accepted. In general we would strongly recommend you not to hesitate to make estimates for items instead of leaving blank fields. This is of particular interest for the highlighted fields. Please indicate the different sources of information by using background colour, footnotes etc.</t>
  </si>
  <si>
    <t xml:space="preserve">Comments about this template will be welcome at any time along with any information you have about projects/studies going at the national level with a focus on fuelwood/woodfuel /biomass. This information and the contacts will help to avoid double work or overlapping with other sectors (especially energy sector). Our aim is not to reinvent the wheel, but to gather as much and as complete information available. Alliances and cooperation are most welcome. </t>
  </si>
  <si>
    <t xml:space="preserve">Column </t>
  </si>
  <si>
    <t>Other</t>
  </si>
  <si>
    <t>K</t>
  </si>
  <si>
    <t>Row number</t>
  </si>
  <si>
    <r>
      <t>SOURCES:</t>
    </r>
    <r>
      <rPr>
        <b/>
        <sz val="18"/>
        <color indexed="10"/>
        <rFont val="Arial"/>
        <family val="2"/>
      </rPr>
      <t xml:space="preserve"> </t>
    </r>
  </si>
  <si>
    <t>USER:</t>
  </si>
  <si>
    <t>VERSION  28 July 2006</t>
  </si>
  <si>
    <t xml:space="preserve">agriculture
</t>
  </si>
  <si>
    <t>Other industry</t>
  </si>
  <si>
    <t xml:space="preserve">services
</t>
  </si>
  <si>
    <t>origin. unit</t>
  </si>
  <si>
    <t xml:space="preserve">The Joint Wood Energy Enquiry is undertaken as a special cooperation between UNECE/FAO with IEA. IEA agreed to provide the national correspondents of the Timber Section with the contact details of their national focal points. The aim is to improve the data quality and in particular to decrease the gap between the two databases. The Regional Overview on wood energy (see worksheet "Regional Wood Energy Overview") underlines the existing gap. Please make use of this offer to improve communication with the energy sector by getting in contact with your national counterpart in the energy sector to discuss how the data quality may be improved on the national level in each of the 27 countries covered by the regional overview.  </t>
  </si>
  <si>
    <t>All roundwood except fuelwood (called wood fuel in the JFSQ). It is an aggregate comprising sawlogs and veneer logs; pulpwood, round and split; and other industrial roundwood. It is reported in cubic metres solid volume underbark (i.e. excluding bark). (source: JFSQ)</t>
  </si>
  <si>
    <t>Primary industrial residues</t>
  </si>
  <si>
    <t xml:space="preserve">Secondary Industrial residues
</t>
  </si>
  <si>
    <t>Panel production</t>
  </si>
  <si>
    <t xml:space="preserve">Pulp production </t>
  </si>
  <si>
    <t>Charcoal</t>
  </si>
  <si>
    <t xml:space="preserve">Industrial Roundwood </t>
  </si>
  <si>
    <r>
      <t xml:space="preserve">Fuelwood </t>
    </r>
  </si>
  <si>
    <t xml:space="preserve">Logging residues </t>
  </si>
  <si>
    <t xml:space="preserve">Primary industrial residues </t>
  </si>
  <si>
    <t>Secondray industrial residues</t>
  </si>
  <si>
    <t>Wood from urban and amenity trees</t>
  </si>
  <si>
    <t>Post consumer recovered wood</t>
  </si>
  <si>
    <t xml:space="preserve">Bark </t>
  </si>
  <si>
    <t xml:space="preserve">Pellets </t>
  </si>
  <si>
    <t>Black liquor</t>
  </si>
  <si>
    <t>Fuelwood - please include wood used to produce charcoal.</t>
  </si>
  <si>
    <t xml:space="preserve">
house-holds</t>
  </si>
  <si>
    <t>e.g. Self harvested fuelwood , burning horticultural waste or used wood products for heating</t>
  </si>
  <si>
    <t xml:space="preserve">Forest based Industries
</t>
  </si>
  <si>
    <t>USER</t>
  </si>
  <si>
    <r>
      <t>m</t>
    </r>
    <r>
      <rPr>
        <vertAlign val="superscript"/>
        <sz val="10"/>
        <rFont val="Arial"/>
        <family val="2"/>
      </rPr>
      <t>3</t>
    </r>
    <r>
      <rPr>
        <sz val="10"/>
        <rFont val="Arial"/>
        <family val="2"/>
      </rPr>
      <t xml:space="preserve"> [bv] = [bulk volume] </t>
    </r>
  </si>
  <si>
    <t>Joint Wood Energy Enquiry 2006</t>
  </si>
  <si>
    <r>
      <t>m</t>
    </r>
    <r>
      <rPr>
        <vertAlign val="superscript"/>
        <sz val="14"/>
        <rFont val="Arial"/>
        <family val="2"/>
      </rPr>
      <t>3</t>
    </r>
    <r>
      <rPr>
        <sz val="14"/>
        <rFont val="Arial"/>
        <family val="2"/>
      </rPr>
      <t xml:space="preserve"> [bv]: bulk volume/ loose volume (volume of a material including space between the particles) </t>
    </r>
  </si>
  <si>
    <t xml:space="preserve">Sawmill industry </t>
  </si>
  <si>
    <t xml:space="preserve">Input for transformation to produce… </t>
  </si>
  <si>
    <t>Energy Use</t>
  </si>
  <si>
    <t>Total Energy (TPES)</t>
  </si>
  <si>
    <t>MTOE</t>
  </si>
  <si>
    <t>Indigenous production</t>
  </si>
  <si>
    <t>Total Renewable Energy</t>
  </si>
  <si>
    <t>Total Wood Energy Used</t>
  </si>
  <si>
    <t>conversion</t>
  </si>
  <si>
    <t>Wood energy % from TPES</t>
  </si>
  <si>
    <t>%</t>
  </si>
  <si>
    <t>Wood Supply</t>
  </si>
  <si>
    <t>Total roundwood</t>
  </si>
  <si>
    <t>of which: wood fuel</t>
  </si>
  <si>
    <t>Pellets and briquettes</t>
  </si>
  <si>
    <t>Draft questionnaire</t>
  </si>
  <si>
    <t>Byproducts used for energy (black liquor, internal use)</t>
  </si>
  <si>
    <t>Recovered wood for energy (aside from own use)</t>
  </si>
  <si>
    <t>Total Wood Energy Supply</t>
  </si>
  <si>
    <t>Total Wood Energy Supply/total roundwood produced</t>
  </si>
  <si>
    <t>Difference (energy use minus wood supply)</t>
  </si>
  <si>
    <t>Russian Federation</t>
  </si>
  <si>
    <t>Austria</t>
  </si>
  <si>
    <t>Belgium</t>
  </si>
  <si>
    <t>Canada</t>
  </si>
  <si>
    <t>Czech Republic</t>
  </si>
  <si>
    <t>Denmark</t>
  </si>
  <si>
    <t>Energy 
Use</t>
  </si>
  <si>
    <t>Estonia</t>
  </si>
  <si>
    <t>Finland</t>
  </si>
  <si>
    <t>France</t>
  </si>
  <si>
    <t>Germany</t>
  </si>
  <si>
    <t>Greece</t>
  </si>
  <si>
    <t>Hungary</t>
  </si>
  <si>
    <t>Italy</t>
  </si>
  <si>
    <t>Ireland</t>
  </si>
  <si>
    <t>Latvia</t>
  </si>
  <si>
    <t>Lithuania</t>
  </si>
  <si>
    <t>Luxembourg</t>
  </si>
  <si>
    <t>Netherlands</t>
  </si>
  <si>
    <t>Poland</t>
  </si>
  <si>
    <t>Portugal</t>
  </si>
  <si>
    <t xml:space="preserve">JFSQ shows 2,5 times more black liquor equivalent than is reported to IEA </t>
  </si>
  <si>
    <t>Slovak Republic</t>
  </si>
  <si>
    <t>Energy se</t>
  </si>
  <si>
    <t>Spain</t>
  </si>
  <si>
    <t>Sweden</t>
  </si>
  <si>
    <t>Switzerland</t>
  </si>
  <si>
    <t>Turkey</t>
  </si>
  <si>
    <t>United Kingdom</t>
  </si>
  <si>
    <t>United States</t>
  </si>
  <si>
    <t>Norway</t>
  </si>
  <si>
    <t>1000 m3</t>
  </si>
  <si>
    <t>JFSQ+ECE estimate</t>
  </si>
  <si>
    <t>Byproducts used for energy (black liquor, internal use, sold outside industry)</t>
  </si>
  <si>
    <t>1500 m3 as of Cost e31</t>
  </si>
  <si>
    <r>
      <t>1000 m</t>
    </r>
    <r>
      <rPr>
        <vertAlign val="superscript"/>
        <sz val="10"/>
        <rFont val="Arial"/>
        <family val="2"/>
      </rPr>
      <t>3</t>
    </r>
  </si>
  <si>
    <t>Futher details can be found under: http://www.unece.org/trade/timber/docs/stats-sessions/stats-28/english/regional_wood_energy_overview.pdf</t>
  </si>
  <si>
    <r>
      <t xml:space="preserve">Regional Overview - Wood energy production by country </t>
    </r>
    <r>
      <rPr>
        <sz val="12"/>
        <rFont val="Arial"/>
        <family val="2"/>
      </rPr>
      <t xml:space="preserve">
IEA "Energy Questionnaire - Renewables and Waste" versus UNECE "Timber Section Joint Forest Sector Questionnaire"</t>
    </r>
  </si>
  <si>
    <t>SOURCES</t>
  </si>
  <si>
    <t>energy uses</t>
  </si>
  <si>
    <t>electricity</t>
  </si>
  <si>
    <t>heat</t>
  </si>
  <si>
    <t>services</t>
  </si>
  <si>
    <t>agriculture</t>
  </si>
  <si>
    <t>households</t>
  </si>
  <si>
    <t>m³ [scu]</t>
  </si>
  <si>
    <t>t</t>
  </si>
  <si>
    <t>t air dry</t>
  </si>
  <si>
    <t xml:space="preserve"> </t>
  </si>
  <si>
    <t>*) if data for storage are available, they are directly added or substracted</t>
  </si>
  <si>
    <t>m³ [scu]= solid cubic metre, underbark</t>
  </si>
  <si>
    <t>Total</t>
  </si>
  <si>
    <t>Output after transformation</t>
  </si>
  <si>
    <t>sawmill Industry</t>
  </si>
  <si>
    <t xml:space="preserve"> = No data required</t>
  </si>
  <si>
    <t>m³  [bv]</t>
  </si>
  <si>
    <t>JFSQ</t>
  </si>
  <si>
    <t>National forestry information</t>
  </si>
  <si>
    <t>Total (energy)</t>
  </si>
  <si>
    <t>Purpose</t>
  </si>
  <si>
    <t>Please Note</t>
  </si>
  <si>
    <t>DEFINITIONS</t>
  </si>
  <si>
    <t xml:space="preserve">Gardening, landscape management, non-forest areas, agricultural land, city greening, etc. </t>
  </si>
  <si>
    <t>Conversion factors used in the fuelwood analysis</t>
  </si>
  <si>
    <t xml:space="preserve">Plywood </t>
  </si>
  <si>
    <t xml:space="preserve">Veneer sheets </t>
  </si>
  <si>
    <t>Sub-region Product</t>
  </si>
  <si>
    <t xml:space="preserve"> Western Europe </t>
  </si>
  <si>
    <t>Eastern Europe</t>
  </si>
  <si>
    <t xml:space="preserve"> CIS</t>
  </si>
  <si>
    <t xml:space="preserve">Mechanical pulp </t>
  </si>
  <si>
    <t>Coniferous sawnwood</t>
  </si>
  <si>
    <t xml:space="preserve"> 1.42-2.10 </t>
  </si>
  <si>
    <t>1.50-2.00</t>
  </si>
  <si>
    <t xml:space="preserve"> 1.60-2.00</t>
  </si>
  <si>
    <t>Chemical pulp</t>
  </si>
  <si>
    <t>Non-coniferous sawnwood</t>
  </si>
  <si>
    <t xml:space="preserve"> 1.46-3.52</t>
  </si>
  <si>
    <t xml:space="preserve"> 1.40-2.10</t>
  </si>
  <si>
    <t>1.45-2.00</t>
  </si>
  <si>
    <t xml:space="preserve">Semi-chemical pulp </t>
  </si>
  <si>
    <t>Particleboard</t>
  </si>
  <si>
    <t xml:space="preserve"> 1.20-1.80 </t>
  </si>
  <si>
    <t xml:space="preserve">1.40-1.80 </t>
  </si>
  <si>
    <t>1.40-1.60</t>
  </si>
  <si>
    <t>Newsprint</t>
  </si>
  <si>
    <t xml:space="preserve">Fibreboard </t>
  </si>
  <si>
    <t xml:space="preserve">1.50-1.94 </t>
  </si>
  <si>
    <t xml:space="preserve">1.80-3.30 </t>
  </si>
  <si>
    <t>2.80-3.00</t>
  </si>
  <si>
    <t>Printing and writing paper</t>
  </si>
  <si>
    <t xml:space="preserve">1.50-3.10 </t>
  </si>
  <si>
    <t xml:space="preserve">1.80-2.90 </t>
  </si>
  <si>
    <t>2.50-2.70</t>
  </si>
  <si>
    <t xml:space="preserve">Other paper and paperboard </t>
  </si>
  <si>
    <t>1.20-3.10</t>
  </si>
  <si>
    <t xml:space="preserve"> 1.70-2.90 </t>
  </si>
  <si>
    <t>2.00-2.90</t>
  </si>
  <si>
    <t>Recovered paper</t>
  </si>
  <si>
    <t xml:space="preserve">2.16-2.60 </t>
  </si>
  <si>
    <t xml:space="preserve">1.20-2.90 </t>
  </si>
  <si>
    <t>1.20-2.50</t>
  </si>
  <si>
    <t xml:space="preserve"> 4.48-4.70</t>
  </si>
  <si>
    <t xml:space="preserve"> 4.50-6.40</t>
  </si>
  <si>
    <t xml:space="preserve"> 4.48-5.21</t>
  </si>
  <si>
    <t xml:space="preserve">2.20-2.90 </t>
  </si>
  <si>
    <t xml:space="preserve">2.30-3.20 </t>
  </si>
  <si>
    <t>2.86-2.90</t>
  </si>
  <si>
    <t>3.39-3.40</t>
  </si>
  <si>
    <t xml:space="preserve"> 3.40-4.70</t>
  </si>
  <si>
    <t>Note: the above conversion factors show the amount of industrial roundwood (cubic metres underbark) required to produce one unit of output (one metric tonne of pulp or paper or one cubic metre of sawnwood or panels). Source: EFSOS main report page 59</t>
  </si>
  <si>
    <t>t air dry (12-20 % moisture content in the wood)</t>
  </si>
  <si>
    <t>t abs. Dry/bone dry ()</t>
  </si>
  <si>
    <t>Industry</t>
  </si>
  <si>
    <t>Total industry</t>
  </si>
  <si>
    <t>A</t>
  </si>
  <si>
    <t xml:space="preserve">B </t>
  </si>
  <si>
    <t>C</t>
  </si>
  <si>
    <t>D</t>
  </si>
  <si>
    <t>E</t>
  </si>
  <si>
    <t>G</t>
  </si>
  <si>
    <t>H</t>
  </si>
  <si>
    <t>I</t>
  </si>
  <si>
    <t>J</t>
  </si>
  <si>
    <t xml:space="preserve">K </t>
  </si>
  <si>
    <t>L</t>
  </si>
  <si>
    <t>M</t>
  </si>
  <si>
    <t>N</t>
  </si>
  <si>
    <t>O</t>
  </si>
  <si>
    <t>P</t>
  </si>
  <si>
    <t>Q</t>
  </si>
  <si>
    <t>R</t>
  </si>
  <si>
    <t>S</t>
  </si>
  <si>
    <t>T</t>
  </si>
  <si>
    <t>U</t>
  </si>
  <si>
    <t>V</t>
  </si>
  <si>
    <t>W</t>
  </si>
  <si>
    <t>X</t>
  </si>
  <si>
    <t>Y</t>
  </si>
  <si>
    <t>1</t>
  </si>
  <si>
    <t>2</t>
  </si>
  <si>
    <t>3</t>
  </si>
  <si>
    <t>4</t>
  </si>
  <si>
    <t>5</t>
  </si>
  <si>
    <t>6</t>
  </si>
  <si>
    <t>7</t>
  </si>
  <si>
    <t>8</t>
  </si>
  <si>
    <t>9</t>
  </si>
  <si>
    <t>10</t>
  </si>
  <si>
    <t>11</t>
  </si>
  <si>
    <t>12</t>
  </si>
  <si>
    <t>Total (wood)</t>
  </si>
  <si>
    <t>Production</t>
  </si>
  <si>
    <t>IEA</t>
  </si>
  <si>
    <t>ECE estimate</t>
  </si>
  <si>
    <t>panel prod.</t>
  </si>
  <si>
    <t>other prod.</t>
  </si>
  <si>
    <t>pulp  prod.</t>
  </si>
  <si>
    <t>SUM colums S to X</t>
  </si>
  <si>
    <t>SUM column S+T</t>
  </si>
  <si>
    <t>Non energy use by primary wood processors</t>
  </si>
  <si>
    <t xml:space="preserve">Joint Wood Energy Enquiry </t>
  </si>
  <si>
    <t>Sources and uses of wood material for energy production</t>
  </si>
  <si>
    <t>non energy use by wood processors</t>
  </si>
  <si>
    <t>Energy Output</t>
  </si>
  <si>
    <t>CHP</t>
  </si>
  <si>
    <t>Wood Input to produce …</t>
  </si>
  <si>
    <t>F</t>
  </si>
  <si>
    <t>13</t>
  </si>
  <si>
    <t>14</t>
  </si>
  <si>
    <t>Total:</t>
  </si>
  <si>
    <t>Procedure</t>
  </si>
  <si>
    <t xml:space="preserve"> = fill in these fields  </t>
  </si>
  <si>
    <t xml:space="preserve"> = these fields have priority =&gt;estimates if no data available</t>
  </si>
  <si>
    <t>t = metric tons</t>
  </si>
  <si>
    <t>Short rotation energy coppice</t>
  </si>
  <si>
    <t xml:space="preserve">Short rotation energy coppice </t>
  </si>
  <si>
    <t xml:space="preserve">charcoal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</si>
</sst>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 "/>
    <numFmt numFmtId="168" formatCode="0.00\ "/>
    <numFmt numFmtId="169" formatCode="0.000\ "/>
    <numFmt numFmtId="170" formatCode="0.0%"/>
    <numFmt numFmtId="171" formatCode="&quot;Yes&quot;;&quot;Yes&quot;;&quot;No&quot;"/>
    <numFmt numFmtId="172" formatCode="&quot;True&quot;;&quot;True&quot;;&quot;False&quot;"/>
    <numFmt numFmtId="173" formatCode="&quot;On&quot;;&quot;On&quot;;&quot;Off&quot;"/>
  </numFmts>
  <fonts count="38">
    <font>
      <sz val="10"/>
      <name val="Arial"/>
      <family val="0"/>
    </font>
    <font>
      <u val="single"/>
      <sz val="10"/>
      <color indexed="36"/>
      <name val="Arial"/>
      <family val="0"/>
    </font>
    <font>
      <u val="single"/>
      <sz val="10"/>
      <color indexed="12"/>
      <name val="Arial"/>
      <family val="0"/>
    </font>
    <font>
      <sz val="11"/>
      <name val="Arial"/>
      <family val="0"/>
    </font>
    <font>
      <sz val="10"/>
      <name val="Times New Roman"/>
      <family val="1"/>
    </font>
    <font>
      <b/>
      <sz val="14"/>
      <name val="Times New Roman"/>
      <family val="1"/>
    </font>
    <font>
      <b/>
      <sz val="10"/>
      <name val="Times New Roman"/>
      <family val="1"/>
    </font>
    <font>
      <u val="single"/>
      <sz val="10"/>
      <color indexed="10"/>
      <name val="Times New Roman"/>
      <family val="1"/>
    </font>
    <font>
      <sz val="8"/>
      <name val="Times New Roman"/>
      <family val="1"/>
    </font>
    <font>
      <sz val="11"/>
      <name val="Times New Roman"/>
      <family val="1"/>
    </font>
    <font>
      <sz val="10"/>
      <color indexed="39"/>
      <name val="Times New Roman"/>
      <family val="1"/>
    </font>
    <font>
      <b/>
      <sz val="20"/>
      <name val="Arial"/>
      <family val="2"/>
    </font>
    <font>
      <b/>
      <sz val="10"/>
      <name val="Arial"/>
      <family val="2"/>
    </font>
    <font>
      <vertAlign val="superscript"/>
      <sz val="10"/>
      <name val="Arial"/>
      <family val="2"/>
    </font>
    <font>
      <b/>
      <sz val="12"/>
      <name val="Arial"/>
      <family val="2"/>
    </font>
    <font>
      <sz val="12"/>
      <name val="Arial"/>
      <family val="2"/>
    </font>
    <font>
      <b/>
      <sz val="16"/>
      <name val="Arial"/>
      <family val="2"/>
    </font>
    <font>
      <sz val="14"/>
      <name val="Arial"/>
      <family val="2"/>
    </font>
    <font>
      <b/>
      <sz val="14"/>
      <name val="Arial"/>
      <family val="2"/>
    </font>
    <font>
      <sz val="16"/>
      <name val="Arial"/>
      <family val="2"/>
    </font>
    <font>
      <b/>
      <sz val="18"/>
      <name val="Arial"/>
      <family val="2"/>
    </font>
    <font>
      <sz val="18"/>
      <name val="Arial"/>
      <family val="2"/>
    </font>
    <font>
      <vertAlign val="superscript"/>
      <sz val="14"/>
      <name val="Arial"/>
      <family val="2"/>
    </font>
    <font>
      <sz val="10"/>
      <color indexed="9"/>
      <name val="Arial"/>
      <family val="2"/>
    </font>
    <font>
      <sz val="8"/>
      <name val="Arial"/>
      <family val="2"/>
    </font>
    <font>
      <sz val="20"/>
      <name val="Arial"/>
      <family val="2"/>
    </font>
    <font>
      <sz val="12"/>
      <color indexed="8"/>
      <name val="Arial"/>
      <family val="2"/>
    </font>
    <font>
      <b/>
      <u val="single"/>
      <sz val="20"/>
      <color indexed="12"/>
      <name val="Arial"/>
      <family val="2"/>
    </font>
    <font>
      <b/>
      <u val="single"/>
      <sz val="18"/>
      <color indexed="12"/>
      <name val="Arial"/>
      <family val="2"/>
    </font>
    <font>
      <b/>
      <sz val="10"/>
      <color indexed="12"/>
      <name val="Arial"/>
      <family val="2"/>
    </font>
    <font>
      <b/>
      <sz val="14"/>
      <color indexed="10"/>
      <name val="Arial"/>
      <family val="2"/>
    </font>
    <font>
      <b/>
      <sz val="16"/>
      <name val="Tahoma"/>
      <family val="2"/>
    </font>
    <font>
      <sz val="16"/>
      <name val="Tahoma"/>
      <family val="2"/>
    </font>
    <font>
      <b/>
      <sz val="18"/>
      <color indexed="10"/>
      <name val="Arial"/>
      <family val="2"/>
    </font>
    <font>
      <sz val="12"/>
      <color indexed="10"/>
      <name val="Arial"/>
      <family val="2"/>
    </font>
    <font>
      <b/>
      <u val="single"/>
      <sz val="19"/>
      <color indexed="12"/>
      <name val="Arial"/>
      <family val="2"/>
    </font>
    <font>
      <u val="single"/>
      <sz val="19"/>
      <color indexed="12"/>
      <name val="Arial"/>
      <family val="2"/>
    </font>
    <font>
      <b/>
      <sz val="8"/>
      <name val="Arial"/>
      <family val="2"/>
    </font>
  </fonts>
  <fills count="1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darkUp">
        <fgColor indexed="51"/>
        <bgColor indexed="43"/>
      </patternFill>
    </fill>
    <fill>
      <patternFill patternType="solid">
        <fgColor indexed="45"/>
        <bgColor indexed="64"/>
      </patternFill>
    </fill>
    <fill>
      <patternFill patternType="solid">
        <fgColor indexed="11"/>
        <bgColor indexed="64"/>
      </patternFill>
    </fill>
    <fill>
      <patternFill patternType="solid">
        <fgColor indexed="49"/>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darkVertical">
        <fgColor indexed="34"/>
        <bgColor indexed="51"/>
      </patternFill>
    </fill>
  </fills>
  <borders count="153">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Dashed"/>
      <right style="medium"/>
      <top style="hair"/>
      <bottom style="hair"/>
    </border>
    <border>
      <left>
        <color indexed="63"/>
      </left>
      <right>
        <color indexed="63"/>
      </right>
      <top style="hair"/>
      <bottom style="hair"/>
    </border>
    <border>
      <left>
        <color indexed="63"/>
      </left>
      <right style="thin"/>
      <top style="hair"/>
      <bottom style="medium"/>
    </border>
    <border>
      <left style="thin"/>
      <right style="thin"/>
      <top style="hair"/>
      <bottom style="medium"/>
    </border>
    <border>
      <left style="mediumDashed"/>
      <right style="medium"/>
      <top style="hair"/>
      <bottom style="medium"/>
    </border>
    <border>
      <left style="medium"/>
      <right>
        <color indexed="63"/>
      </right>
      <top style="hair"/>
      <bottom style="hair"/>
    </border>
    <border>
      <left style="medium"/>
      <right style="thick"/>
      <top style="hair"/>
      <bottom style="hair"/>
    </border>
    <border>
      <left style="medium"/>
      <right style="thick"/>
      <top style="hair"/>
      <bottom style="mediu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medium"/>
      <right>
        <color indexed="63"/>
      </right>
      <top style="hair"/>
      <bottom>
        <color indexed="63"/>
      </bottom>
    </border>
    <border>
      <left style="thin"/>
      <right>
        <color indexed="63"/>
      </right>
      <top style="hair"/>
      <bottom>
        <color indexed="63"/>
      </bottom>
    </border>
    <border>
      <left style="mediumDashed"/>
      <right style="medium"/>
      <top style="hair"/>
      <bottom>
        <color indexed="63"/>
      </bottom>
    </border>
    <border>
      <left style="medium"/>
      <right style="thick"/>
      <top style="medium"/>
      <bottom style="hair"/>
    </border>
    <border>
      <left>
        <color indexed="63"/>
      </left>
      <right style="thin"/>
      <top style="medium"/>
      <bottom style="hair"/>
    </border>
    <border>
      <left style="thin"/>
      <right style="thin"/>
      <top style="medium"/>
      <bottom style="hair"/>
    </border>
    <border>
      <left>
        <color indexed="63"/>
      </left>
      <right>
        <color indexed="63"/>
      </right>
      <top style="medium"/>
      <bottom style="hair"/>
    </border>
    <border>
      <left style="medium"/>
      <right>
        <color indexed="63"/>
      </right>
      <top style="hair"/>
      <bottom style="medium"/>
    </border>
    <border>
      <left style="thin"/>
      <right>
        <color indexed="63"/>
      </right>
      <top style="hair"/>
      <bottom style="medium"/>
    </border>
    <border>
      <left style="medium"/>
      <right style="thick"/>
      <top>
        <color indexed="63"/>
      </top>
      <bottom style="hair"/>
    </border>
    <border>
      <left style="thin"/>
      <right style="thin"/>
      <top>
        <color indexed="63"/>
      </top>
      <bottom style="hair"/>
    </border>
    <border diagonalUp="1" diagonalDown="1">
      <left style="medium"/>
      <right style="thin"/>
      <top style="hair"/>
      <bottom style="hair"/>
      <diagonal style="medium"/>
    </border>
    <border diagonalUp="1" diagonalDown="1">
      <left style="thin"/>
      <right style="thin"/>
      <top style="hair"/>
      <bottom style="hair"/>
      <diagonal style="medium"/>
    </border>
    <border diagonalUp="1" diagonalDown="1">
      <left style="medium"/>
      <right style="thin"/>
      <top style="hair"/>
      <bottom style="medium"/>
      <diagonal style="medium"/>
    </border>
    <border diagonalUp="1" diagonalDown="1">
      <left style="thin"/>
      <right>
        <color indexed="63"/>
      </right>
      <top style="hair"/>
      <bottom style="hair"/>
      <diagonal style="medium"/>
    </border>
    <border>
      <left style="thick"/>
      <right>
        <color indexed="63"/>
      </right>
      <top style="medium"/>
      <bottom style="hair"/>
    </border>
    <border>
      <left style="thick"/>
      <right>
        <color indexed="63"/>
      </right>
      <top style="hair"/>
      <bottom style="hair"/>
    </border>
    <border>
      <left style="thick"/>
      <right>
        <color indexed="63"/>
      </right>
      <top>
        <color indexed="63"/>
      </top>
      <bottom style="hair"/>
    </border>
    <border>
      <left style="thick"/>
      <right>
        <color indexed="63"/>
      </right>
      <top style="hair"/>
      <bottom style="medium"/>
    </border>
    <border>
      <left style="medium"/>
      <right style="thin"/>
      <top style="medium"/>
      <bottom style="hair"/>
    </border>
    <border>
      <left style="thin"/>
      <right>
        <color indexed="63"/>
      </right>
      <top style="medium"/>
      <bottom style="hair"/>
    </border>
    <border>
      <left style="thin"/>
      <right style="medium"/>
      <top style="medium"/>
      <bottom style="hair"/>
    </border>
    <border>
      <left style="thin"/>
      <right style="medium"/>
      <top style="hair"/>
      <bottom style="hair"/>
    </border>
    <border>
      <left style="thin"/>
      <right style="medium"/>
      <top>
        <color indexed="63"/>
      </top>
      <bottom style="hair"/>
    </border>
    <border>
      <left style="thin"/>
      <right>
        <color indexed="63"/>
      </right>
      <top>
        <color indexed="63"/>
      </top>
      <bottom style="hair"/>
    </border>
    <border>
      <left style="thin"/>
      <right style="medium"/>
      <top style="hair"/>
      <bottom>
        <color indexed="63"/>
      </bottom>
    </border>
    <border>
      <left style="mediumDashed"/>
      <right>
        <color indexed="63"/>
      </right>
      <top style="medium"/>
      <bottom style="hair"/>
    </border>
    <border>
      <left style="mediumDashed"/>
      <right>
        <color indexed="63"/>
      </right>
      <top style="hair"/>
      <bottom style="hair"/>
    </border>
    <border diagonalUp="1" diagonalDown="1">
      <left style="thin"/>
      <right style="thin"/>
      <top style="hair"/>
      <bottom style="medium"/>
      <diagonal style="medium"/>
    </border>
    <border diagonalUp="1" diagonalDown="1">
      <left style="thin"/>
      <right style="medium"/>
      <top style="hair"/>
      <bottom style="medium"/>
      <diagonal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medium"/>
      <bottom style="medium"/>
    </border>
    <border diagonalUp="1" diagonalDown="1">
      <left style="medium"/>
      <right style="medium"/>
      <top style="medium"/>
      <bottom style="medium"/>
      <diagonal style="thin"/>
    </border>
    <border>
      <left>
        <color indexed="63"/>
      </left>
      <right>
        <color indexed="63"/>
      </right>
      <top>
        <color indexed="63"/>
      </top>
      <bottom style="medium"/>
    </border>
    <border diagonalUp="1" diagonalDown="1">
      <left style="medium"/>
      <right>
        <color indexed="63"/>
      </right>
      <top style="medium"/>
      <bottom style="hair"/>
      <diagonal style="mediu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style="mediumDashed"/>
      <right style="medium"/>
      <top style="medium"/>
      <bottom style="medium"/>
    </border>
    <border>
      <left style="mediumDashed"/>
      <right style="medium"/>
      <top style="medium"/>
      <bottom style="hair"/>
    </border>
    <border>
      <left style="medium"/>
      <right>
        <color indexed="63"/>
      </right>
      <top style="medium"/>
      <bottom style="hair"/>
    </border>
    <border>
      <left style="thick"/>
      <right style="medium"/>
      <top style="hair"/>
      <bottom style="hair"/>
    </border>
    <border>
      <left style="thick"/>
      <right style="medium"/>
      <top>
        <color indexed="63"/>
      </top>
      <bottom style="hair"/>
    </border>
    <border>
      <left style="medium"/>
      <right>
        <color indexed="63"/>
      </right>
      <top>
        <color indexed="63"/>
      </top>
      <bottom style="hair"/>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Dashed"/>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diagonalUp="1" diagonalDown="1">
      <left style="thin"/>
      <right>
        <color indexed="63"/>
      </right>
      <top style="hair"/>
      <bottom style="medium"/>
      <diagonal style="medium"/>
    </border>
    <border>
      <left style="medium"/>
      <right style="thin"/>
      <top style="hair"/>
      <bottom style="hair"/>
    </border>
    <border>
      <left>
        <color indexed="63"/>
      </left>
      <right style="medium"/>
      <top style="medium"/>
      <bottom>
        <color indexed="63"/>
      </bottom>
    </border>
    <border>
      <left>
        <color indexed="63"/>
      </left>
      <right style="medium"/>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thin"/>
      <bottom style="medium"/>
    </border>
    <border>
      <left>
        <color indexed="63"/>
      </left>
      <right style="thin"/>
      <top>
        <color indexed="63"/>
      </top>
      <bottom style="thin"/>
    </border>
    <border>
      <left style="thin"/>
      <right style="thin"/>
      <top style="medium"/>
      <bottom style="thin"/>
    </border>
    <border diagonalUp="1" diagonalDown="1">
      <left style="mediumDashed"/>
      <right style="medium"/>
      <top style="hair"/>
      <bottom style="medium"/>
      <diagonal style="medium"/>
    </border>
    <border diagonalUp="1" diagonalDown="1">
      <left style="thin"/>
      <right>
        <color indexed="63"/>
      </right>
      <top style="medium"/>
      <bottom style="hair"/>
      <diagonal style="medium"/>
    </border>
    <border diagonalUp="1" diagonalDown="1">
      <left style="mediumDashed"/>
      <right style="medium"/>
      <top style="medium"/>
      <bottom style="hair"/>
      <diagonal style="medium"/>
    </border>
    <border>
      <left style="medium"/>
      <right style="thin"/>
      <top style="medium"/>
      <bottom style="medium"/>
    </border>
    <border>
      <left style="thin"/>
      <right style="mediumDashed"/>
      <top style="medium"/>
      <bottom style="medium"/>
    </border>
    <border>
      <left style="thin"/>
      <right style="thin"/>
      <top style="medium"/>
      <bottom style="medium"/>
    </border>
    <border diagonalUp="1" diagonalDown="1">
      <left style="medium"/>
      <right style="thin"/>
      <top style="hair"/>
      <bottom>
        <color indexed="63"/>
      </bottom>
      <diagonal style="medium"/>
    </border>
    <border>
      <left style="mediumDashed"/>
      <right>
        <color indexed="63"/>
      </right>
      <top>
        <color indexed="63"/>
      </top>
      <bottom style="hair"/>
    </border>
    <border diagonalUp="1" diagonalDown="1">
      <left style="medium"/>
      <right style="thin"/>
      <top>
        <color indexed="63"/>
      </top>
      <bottom style="hair"/>
      <diagonal style="medium"/>
    </border>
    <border diagonalUp="1" diagonalDown="1">
      <left style="thin"/>
      <right style="thin"/>
      <top>
        <color indexed="63"/>
      </top>
      <bottom style="hair"/>
      <diagonal style="medium"/>
    </border>
    <border diagonalUp="1" diagonalDown="1">
      <left style="medium"/>
      <right>
        <color indexed="63"/>
      </right>
      <top style="medium"/>
      <bottom>
        <color indexed="63"/>
      </bottom>
      <diagonal style="medium"/>
    </border>
    <border diagonalUp="1" diagonalDown="1">
      <left style="thin"/>
      <right>
        <color indexed="63"/>
      </right>
      <top style="medium"/>
      <bottom>
        <color indexed="63"/>
      </bottom>
      <diagonal style="medium"/>
    </border>
    <border diagonalUp="1" diagonalDown="1">
      <left style="mediumDashed"/>
      <right style="medium"/>
      <top style="medium"/>
      <bottom>
        <color indexed="63"/>
      </bottom>
      <diagonal style="medium"/>
    </border>
    <border>
      <left>
        <color indexed="63"/>
      </left>
      <right style="medium"/>
      <top>
        <color indexed="63"/>
      </top>
      <bottom style="hair"/>
    </border>
    <border>
      <left>
        <color indexed="63"/>
      </left>
      <right style="medium"/>
      <top style="hair"/>
      <bottom style="hair"/>
    </border>
    <border diagonalUp="1" diagonalDown="1">
      <left style="medium"/>
      <right style="thin"/>
      <top>
        <color indexed="63"/>
      </top>
      <bottom style="medium"/>
      <diagonal style="medium"/>
    </border>
    <border diagonalUp="1" diagonalDown="1">
      <left style="thin"/>
      <right style="thin"/>
      <top>
        <color indexed="63"/>
      </top>
      <bottom style="medium"/>
      <diagonal style="medium"/>
    </border>
    <border diagonalUp="1" diagonalDown="1">
      <left style="thin"/>
      <right>
        <color indexed="63"/>
      </right>
      <top>
        <color indexed="63"/>
      </top>
      <bottom style="medium"/>
      <diagonal style="medium"/>
    </border>
    <border>
      <left>
        <color indexed="63"/>
      </left>
      <right style="medium"/>
      <top style="medium"/>
      <bottom style="hair"/>
    </border>
    <border>
      <left>
        <color indexed="63"/>
      </left>
      <right style="medium"/>
      <top style="hair"/>
      <bottom>
        <color indexed="63"/>
      </bottom>
    </border>
    <border>
      <left style="mediumDashed"/>
      <right>
        <color indexed="63"/>
      </right>
      <top style="hair"/>
      <bottom>
        <color indexed="63"/>
      </bottom>
    </border>
    <border>
      <left style="medium"/>
      <right style="medium"/>
      <top style="hair"/>
      <bottom style="medium"/>
    </border>
    <border>
      <left style="medium"/>
      <right>
        <color indexed="63"/>
      </right>
      <top style="medium"/>
      <bottom>
        <color indexed="63"/>
      </bottom>
    </border>
    <border>
      <left style="medium"/>
      <right style="thin"/>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thin"/>
      <right style="thin"/>
      <top>
        <color indexed="63"/>
      </top>
      <bottom>
        <color indexed="63"/>
      </bottom>
    </border>
    <border>
      <left style="medium"/>
      <right style="thin"/>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Dashed"/>
      <right style="medium"/>
      <top>
        <color indexed="63"/>
      </top>
      <bottom>
        <color indexed="63"/>
      </botto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Dashed"/>
      <top style="hair"/>
      <bottom>
        <color indexed="63"/>
      </bottom>
    </border>
    <border>
      <left style="thin"/>
      <right style="mediumDashed"/>
      <top>
        <color indexed="63"/>
      </top>
      <bottom>
        <color indexed="63"/>
      </bottom>
    </border>
    <border>
      <left>
        <color indexed="63"/>
      </left>
      <right>
        <color indexed="63"/>
      </right>
      <top>
        <color indexed="63"/>
      </top>
      <bottom style="hair"/>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ck"/>
      <right>
        <color indexed="63"/>
      </right>
      <top style="medium"/>
      <bottom>
        <color indexed="63"/>
      </bottom>
    </border>
    <border>
      <left style="thick"/>
      <right>
        <color indexed="63"/>
      </right>
      <top>
        <color indexed="63"/>
      </top>
      <bottom style="medium"/>
    </border>
    <border>
      <left style="thick"/>
      <right>
        <color indexed="63"/>
      </right>
      <top style="medium"/>
      <bottom style="medium"/>
    </border>
    <border>
      <left style="thick"/>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648">
    <xf numFmtId="0" fontId="0" fillId="0" borderId="0" xfId="0" applyAlignment="1">
      <alignment/>
    </xf>
    <xf numFmtId="0" fontId="4" fillId="0" borderId="0" xfId="21" applyFont="1" applyAlignment="1" applyProtection="1">
      <alignment/>
      <protection locked="0"/>
    </xf>
    <xf numFmtId="0" fontId="4" fillId="0" borderId="0" xfId="21" applyFont="1" applyProtection="1">
      <alignment/>
      <protection locked="0"/>
    </xf>
    <xf numFmtId="0" fontId="8" fillId="0" borderId="0" xfId="21" applyFont="1" applyProtection="1">
      <alignment/>
      <protection locked="0"/>
    </xf>
    <xf numFmtId="0" fontId="4" fillId="0" borderId="0" xfId="21" applyFont="1" applyBorder="1" applyProtection="1">
      <alignment/>
      <protection locked="0"/>
    </xf>
    <xf numFmtId="0" fontId="4" fillId="0" borderId="0" xfId="21" applyFont="1" applyFill="1" applyProtection="1">
      <alignment/>
      <protection locked="0"/>
    </xf>
    <xf numFmtId="0" fontId="9" fillId="0" borderId="0" xfId="21" applyFont="1" applyProtection="1">
      <alignment/>
      <protection locked="0"/>
    </xf>
    <xf numFmtId="167" fontId="9" fillId="0" borderId="0" xfId="21" applyNumberFormat="1" applyFont="1" applyProtection="1">
      <alignment/>
      <protection locked="0"/>
    </xf>
    <xf numFmtId="0" fontId="6" fillId="0" borderId="0" xfId="21" applyFont="1" applyBorder="1" applyAlignment="1" applyProtection="1">
      <alignment horizontal="left" vertical="center"/>
      <protection locked="0"/>
    </xf>
    <xf numFmtId="0" fontId="4" fillId="0" borderId="0" xfId="21" applyFont="1" applyBorder="1" applyAlignment="1" applyProtection="1" quotePrefix="1">
      <alignment horizontal="center" vertical="center"/>
      <protection locked="0"/>
    </xf>
    <xf numFmtId="3" fontId="10" fillId="0" borderId="0" xfId="21" applyNumberFormat="1" applyFont="1" applyBorder="1" applyAlignment="1" applyProtection="1">
      <alignment horizontal="right" vertical="center"/>
      <protection locked="0"/>
    </xf>
    <xf numFmtId="0" fontId="6" fillId="0" borderId="0" xfId="21" applyFont="1" applyBorder="1" applyAlignment="1" applyProtection="1">
      <alignment horizontal="left" vertical="center" indent="1"/>
      <protection locked="0"/>
    </xf>
    <xf numFmtId="0" fontId="6" fillId="0" borderId="0" xfId="21" applyFont="1" applyBorder="1" applyAlignment="1" applyProtection="1">
      <alignment horizontal="left" vertical="center" indent="2"/>
      <protection locked="0"/>
    </xf>
    <xf numFmtId="0" fontId="6" fillId="0" borderId="0" xfId="21" applyFont="1" applyBorder="1" applyAlignment="1" applyProtection="1">
      <alignment horizontal="left" vertical="center" indent="3"/>
      <protection locked="0"/>
    </xf>
    <xf numFmtId="0" fontId="6" fillId="0" borderId="0" xfId="21" applyFont="1" applyBorder="1" applyAlignment="1" applyProtection="1" quotePrefix="1">
      <alignment horizontal="left" vertical="center" indent="1"/>
      <protection locked="0"/>
    </xf>
    <xf numFmtId="0" fontId="6" fillId="0" borderId="0" xfId="21" applyFont="1" applyBorder="1" applyAlignment="1" applyProtection="1" quotePrefix="1">
      <alignment horizontal="left" vertical="center" indent="2"/>
      <protection locked="0"/>
    </xf>
    <xf numFmtId="0" fontId="4" fillId="0" borderId="0" xfId="21" applyFont="1" applyFill="1" applyBorder="1" applyAlignment="1" applyProtection="1">
      <alignment horizontal="center" vertical="center"/>
      <protection locked="0"/>
    </xf>
    <xf numFmtId="0" fontId="4" fillId="0" borderId="0" xfId="21" applyFont="1" applyAlignment="1" applyProtection="1">
      <alignment horizontal="center"/>
      <protection locked="0"/>
    </xf>
    <xf numFmtId="0" fontId="8" fillId="0" borderId="0" xfId="21" applyFont="1" applyAlignment="1" applyProtection="1">
      <alignment horizontal="center"/>
      <protection locked="0"/>
    </xf>
    <xf numFmtId="49" fontId="5" fillId="0" borderId="0" xfId="21" applyNumberFormat="1" applyFont="1" applyAlignment="1" applyProtection="1">
      <alignment horizontal="center" vertical="center"/>
      <protection locked="0"/>
    </xf>
    <xf numFmtId="0" fontId="5" fillId="0" borderId="0" xfId="21" applyFont="1" applyBorder="1" applyAlignment="1" applyProtection="1">
      <alignment horizontal="center" vertical="center"/>
      <protection locked="0"/>
    </xf>
    <xf numFmtId="0" fontId="4" fillId="0" borderId="0" xfId="21" applyFont="1" applyBorder="1" applyAlignment="1" applyProtection="1">
      <alignment horizontal="center"/>
      <protection locked="0"/>
    </xf>
    <xf numFmtId="0" fontId="0" fillId="0" borderId="0" xfId="0" applyBorder="1" applyAlignment="1">
      <alignment horizontal="center" vertical="center"/>
    </xf>
    <xf numFmtId="0" fontId="12" fillId="0" borderId="1" xfId="0" applyFont="1" applyBorder="1" applyAlignment="1">
      <alignment horizontal="center" vertical="center"/>
    </xf>
    <xf numFmtId="0" fontId="0" fillId="0" borderId="0" xfId="0" applyAlignment="1">
      <alignment horizontal="right"/>
    </xf>
    <xf numFmtId="1" fontId="12" fillId="0" borderId="1" xfId="0" applyNumberFormat="1" applyFont="1" applyBorder="1" applyAlignment="1">
      <alignment horizontal="center"/>
    </xf>
    <xf numFmtId="0" fontId="0" fillId="0" borderId="1" xfId="0" applyBorder="1" applyAlignment="1">
      <alignment/>
    </xf>
    <xf numFmtId="0" fontId="0" fillId="0" borderId="1" xfId="0" applyBorder="1" applyAlignment="1">
      <alignment horizontal="right"/>
    </xf>
    <xf numFmtId="3" fontId="0" fillId="0" borderId="1" xfId="0" applyNumberFormat="1" applyBorder="1" applyAlignment="1">
      <alignment/>
    </xf>
    <xf numFmtId="165" fontId="0" fillId="0" borderId="1" xfId="0" applyNumberFormat="1" applyBorder="1" applyAlignment="1">
      <alignment/>
    </xf>
    <xf numFmtId="0" fontId="12" fillId="0" borderId="0" xfId="0" applyFont="1" applyBorder="1" applyAlignment="1">
      <alignment horizontal="center" vertical="center" wrapText="1"/>
    </xf>
    <xf numFmtId="0" fontId="0" fillId="0" borderId="1" xfId="0" applyFill="1" applyBorder="1" applyAlignment="1">
      <alignment/>
    </xf>
    <xf numFmtId="10" fontId="0" fillId="0" borderId="1" xfId="0" applyNumberFormat="1" applyBorder="1" applyAlignment="1">
      <alignment/>
    </xf>
    <xf numFmtId="0" fontId="0" fillId="0" borderId="0" xfId="0" applyAlignment="1">
      <alignment horizontal="center" vertical="center"/>
    </xf>
    <xf numFmtId="2" fontId="0" fillId="0" borderId="2" xfId="0" applyNumberFormat="1" applyBorder="1" applyAlignment="1">
      <alignment/>
    </xf>
    <xf numFmtId="0" fontId="0" fillId="0" borderId="1" xfId="0" applyBorder="1" applyAlignment="1">
      <alignment wrapText="1"/>
    </xf>
    <xf numFmtId="0" fontId="0" fillId="0" borderId="3" xfId="0" applyBorder="1" applyAlignment="1">
      <alignment/>
    </xf>
    <xf numFmtId="0" fontId="0" fillId="0" borderId="3" xfId="0" applyFill="1" applyBorder="1" applyAlignment="1">
      <alignment/>
    </xf>
    <xf numFmtId="170" fontId="0" fillId="0" borderId="3" xfId="0" applyNumberFormat="1" applyBorder="1" applyAlignment="1">
      <alignment/>
    </xf>
    <xf numFmtId="0" fontId="0" fillId="0" borderId="4" xfId="0" applyBorder="1" applyAlignment="1">
      <alignment/>
    </xf>
    <xf numFmtId="0" fontId="0" fillId="0" borderId="4" xfId="0" applyFill="1" applyBorder="1" applyAlignment="1">
      <alignment/>
    </xf>
    <xf numFmtId="165" fontId="0" fillId="0" borderId="4" xfId="0" applyNumberFormat="1" applyBorder="1" applyAlignment="1">
      <alignment/>
    </xf>
    <xf numFmtId="0" fontId="0" fillId="0" borderId="5" xfId="0" applyBorder="1" applyAlignment="1">
      <alignment horizontal="center" vertical="center"/>
    </xf>
    <xf numFmtId="0" fontId="0" fillId="0" borderId="5" xfId="0" applyBorder="1" applyAlignment="1">
      <alignment/>
    </xf>
    <xf numFmtId="3" fontId="0" fillId="0" borderId="5" xfId="0" applyNumberFormat="1" applyBorder="1" applyAlignment="1">
      <alignment/>
    </xf>
    <xf numFmtId="0" fontId="0" fillId="0" borderId="0" xfId="0" applyBorder="1" applyAlignment="1">
      <alignment/>
    </xf>
    <xf numFmtId="0" fontId="0" fillId="0" borderId="0" xfId="0" applyAlignment="1">
      <alignment wrapText="1"/>
    </xf>
    <xf numFmtId="0" fontId="0" fillId="0" borderId="0" xfId="0" applyBorder="1" applyAlignment="1">
      <alignment horizontal="right"/>
    </xf>
    <xf numFmtId="3" fontId="0" fillId="0" borderId="0" xfId="0" applyNumberFormat="1" applyBorder="1" applyAlignment="1">
      <alignment/>
    </xf>
    <xf numFmtId="0" fontId="15" fillId="0" borderId="0" xfId="0" applyFont="1" applyAlignment="1">
      <alignment/>
    </xf>
    <xf numFmtId="0" fontId="14" fillId="0" borderId="0" xfId="0" applyFont="1" applyAlignment="1">
      <alignment/>
    </xf>
    <xf numFmtId="0" fontId="17" fillId="0" borderId="0" xfId="0" applyFont="1" applyAlignment="1">
      <alignment vertical="center" wrapText="1"/>
    </xf>
    <xf numFmtId="0" fontId="18" fillId="0" borderId="0" xfId="0" applyFont="1" applyAlignment="1">
      <alignment vertical="center" wrapText="1"/>
    </xf>
    <xf numFmtId="0" fontId="0" fillId="0" borderId="0" xfId="0" applyFont="1" applyAlignment="1">
      <alignment/>
    </xf>
    <xf numFmtId="0" fontId="17" fillId="0" borderId="0" xfId="0" applyFont="1" applyAlignment="1">
      <alignment/>
    </xf>
    <xf numFmtId="0" fontId="8" fillId="0" borderId="0" xfId="21" applyFont="1" applyBorder="1" applyProtection="1">
      <alignment/>
      <protection locked="0"/>
    </xf>
    <xf numFmtId="0" fontId="11"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18" fillId="0" borderId="6" xfId="0" applyFont="1" applyBorder="1" applyAlignment="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xf>
    <xf numFmtId="0" fontId="0" fillId="2" borderId="0" xfId="0" applyFont="1" applyFill="1" applyBorder="1" applyAlignment="1">
      <alignment horizontal="center"/>
    </xf>
    <xf numFmtId="0" fontId="17" fillId="0" borderId="9" xfId="0" applyFont="1" applyBorder="1" applyAlignment="1">
      <alignment horizontal="center"/>
    </xf>
    <xf numFmtId="0" fontId="17" fillId="0" borderId="2" xfId="0" applyFont="1" applyBorder="1" applyAlignment="1">
      <alignment horizontal="center"/>
    </xf>
    <xf numFmtId="0" fontId="17" fillId="0" borderId="10" xfId="0" applyFont="1" applyBorder="1" applyAlignment="1">
      <alignment horizontal="center"/>
    </xf>
    <xf numFmtId="0" fontId="17" fillId="0" borderId="4"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8"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xf>
    <xf numFmtId="0" fontId="15" fillId="0" borderId="0" xfId="0" applyFont="1" applyFill="1" applyBorder="1" applyAlignment="1">
      <alignment horizontal="left" vertical="top" wrapText="1"/>
    </xf>
    <xf numFmtId="0" fontId="15" fillId="0" borderId="13" xfId="0" applyFont="1" applyFill="1" applyBorder="1" applyAlignment="1">
      <alignment horizontal="left" vertical="center" wrapText="1"/>
    </xf>
    <xf numFmtId="0" fontId="15" fillId="0" borderId="0" xfId="0" applyFont="1" applyFill="1" applyBorder="1" applyAlignment="1">
      <alignment horizontal="left" vertical="top"/>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center" wrapText="1"/>
    </xf>
    <xf numFmtId="0" fontId="20" fillId="0" borderId="0" xfId="0" applyFont="1" applyBorder="1" applyAlignment="1">
      <alignment horizontal="left" vertical="center"/>
    </xf>
    <xf numFmtId="0" fontId="0" fillId="0" borderId="0" xfId="21" applyFont="1" applyBorder="1" applyProtection="1">
      <alignment/>
      <protection locked="0"/>
    </xf>
    <xf numFmtId="0" fontId="0" fillId="0" borderId="0" xfId="21" applyFont="1" applyProtection="1">
      <alignment/>
      <protection locked="0"/>
    </xf>
    <xf numFmtId="167" fontId="0" fillId="3" borderId="15" xfId="21" applyNumberFormat="1" applyFont="1" applyFill="1" applyBorder="1" applyAlignment="1" applyProtection="1">
      <alignment vertical="center"/>
      <protection locked="0"/>
    </xf>
    <xf numFmtId="167" fontId="0" fillId="3" borderId="16" xfId="21" applyNumberFormat="1" applyFont="1" applyFill="1" applyBorder="1" applyAlignment="1" applyProtection="1">
      <alignment vertical="center"/>
      <protection locked="0"/>
    </xf>
    <xf numFmtId="167" fontId="0" fillId="3" borderId="17" xfId="21" applyNumberFormat="1" applyFont="1" applyFill="1" applyBorder="1" applyAlignment="1" applyProtection="1">
      <alignment vertical="center"/>
      <protection locked="0"/>
    </xf>
    <xf numFmtId="167" fontId="0" fillId="3" borderId="18" xfId="21" applyNumberFormat="1" applyFont="1" applyFill="1" applyBorder="1" applyAlignment="1" applyProtection="1">
      <alignment vertical="center"/>
      <protection locked="0"/>
    </xf>
    <xf numFmtId="167" fontId="0" fillId="3" borderId="19" xfId="21" applyNumberFormat="1" applyFont="1" applyFill="1" applyBorder="1" applyAlignment="1" applyProtection="1">
      <alignment vertical="center"/>
      <protection locked="0"/>
    </xf>
    <xf numFmtId="167" fontId="0" fillId="3" borderId="16" xfId="21" applyNumberFormat="1" applyFont="1" applyFill="1" applyBorder="1" applyAlignment="1" applyProtection="1">
      <alignment horizontal="right" vertical="center"/>
      <protection locked="0"/>
    </xf>
    <xf numFmtId="169" fontId="0" fillId="3" borderId="15" xfId="21" applyNumberFormat="1" applyFont="1" applyFill="1" applyBorder="1" applyAlignment="1" applyProtection="1">
      <alignment vertical="center"/>
      <protection locked="0"/>
    </xf>
    <xf numFmtId="2" fontId="0" fillId="3" borderId="17" xfId="21" applyNumberFormat="1" applyFont="1" applyFill="1" applyBorder="1" applyAlignment="1" applyProtection="1">
      <alignment vertical="center"/>
      <protection locked="0"/>
    </xf>
    <xf numFmtId="2" fontId="0" fillId="3" borderId="16" xfId="21" applyNumberFormat="1" applyFont="1" applyFill="1" applyBorder="1" applyAlignment="1" applyProtection="1">
      <alignment vertical="center"/>
      <protection locked="0"/>
    </xf>
    <xf numFmtId="2" fontId="0" fillId="3" borderId="19" xfId="21" applyNumberFormat="1" applyFont="1" applyFill="1" applyBorder="1" applyAlignment="1" applyProtection="1">
      <alignment vertical="center"/>
      <protection locked="0"/>
    </xf>
    <xf numFmtId="167" fontId="0" fillId="3" borderId="20" xfId="21" applyNumberFormat="1" applyFont="1" applyFill="1" applyBorder="1" applyAlignment="1" applyProtection="1">
      <alignment vertical="center"/>
      <protection locked="0"/>
    </xf>
    <xf numFmtId="167" fontId="0" fillId="3" borderId="21" xfId="21" applyNumberFormat="1" applyFont="1" applyFill="1" applyBorder="1" applyAlignment="1" applyProtection="1">
      <alignment vertical="center"/>
      <protection locked="0"/>
    </xf>
    <xf numFmtId="167" fontId="0" fillId="3" borderId="22" xfId="21" applyNumberFormat="1" applyFont="1" applyFill="1" applyBorder="1" applyAlignment="1" applyProtection="1">
      <alignment vertical="center"/>
      <protection locked="0"/>
    </xf>
    <xf numFmtId="167" fontId="0" fillId="0" borderId="0" xfId="21" applyNumberFormat="1" applyFont="1" applyFill="1" applyBorder="1" applyProtection="1">
      <alignment/>
      <protection locked="0"/>
    </xf>
    <xf numFmtId="169" fontId="0" fillId="0" borderId="0" xfId="21" applyNumberFormat="1" applyFont="1" applyBorder="1" applyProtection="1">
      <alignment/>
      <protection locked="0"/>
    </xf>
    <xf numFmtId="0" fontId="3" fillId="0" borderId="0" xfId="21" applyFont="1" applyBorder="1" applyAlignment="1" applyProtection="1">
      <alignment/>
      <protection locked="0"/>
    </xf>
    <xf numFmtId="0" fontId="0" fillId="3" borderId="23" xfId="21" applyFont="1" applyFill="1" applyBorder="1" applyAlignment="1" applyProtection="1">
      <alignment/>
      <protection locked="0"/>
    </xf>
    <xf numFmtId="0" fontId="0" fillId="0" borderId="0" xfId="0" applyAlignment="1">
      <alignment/>
    </xf>
    <xf numFmtId="0" fontId="0" fillId="4" borderId="24" xfId="21" applyFont="1" applyFill="1" applyBorder="1" applyAlignment="1" applyProtection="1">
      <alignment horizontal="center" vertical="center" wrapText="1"/>
      <protection/>
    </xf>
    <xf numFmtId="0" fontId="0" fillId="4" borderId="25" xfId="21" applyFont="1" applyFill="1" applyBorder="1" applyAlignment="1" applyProtection="1">
      <alignment horizontal="center" vertical="center" wrapText="1"/>
      <protection/>
    </xf>
    <xf numFmtId="0" fontId="29" fillId="0" borderId="0" xfId="0" applyFont="1" applyBorder="1" applyAlignment="1">
      <alignment/>
    </xf>
    <xf numFmtId="0" fontId="0" fillId="0" borderId="0" xfId="0" applyFont="1" applyFill="1" applyBorder="1" applyAlignment="1" applyProtection="1">
      <alignment horizontal="center" vertical="center" textRotation="90"/>
      <protection/>
    </xf>
    <xf numFmtId="0" fontId="0" fillId="0" borderId="0" xfId="21" applyFont="1" applyFill="1" applyBorder="1" applyAlignment="1" applyProtection="1">
      <alignment horizontal="left" vertical="center" wrapText="1"/>
      <protection/>
    </xf>
    <xf numFmtId="0" fontId="0" fillId="0" borderId="0" xfId="21" applyFont="1" applyFill="1" applyBorder="1" applyAlignment="1" applyProtection="1">
      <alignment horizontal="center" vertical="center" wrapText="1"/>
      <protection/>
    </xf>
    <xf numFmtId="167" fontId="0" fillId="3" borderId="26" xfId="21" applyNumberFormat="1" applyFont="1" applyFill="1" applyBorder="1" applyAlignment="1" applyProtection="1">
      <alignment vertical="center"/>
      <protection locked="0"/>
    </xf>
    <xf numFmtId="167" fontId="0" fillId="3" borderId="27" xfId="21" applyNumberFormat="1" applyFont="1" applyFill="1" applyBorder="1" applyAlignment="1" applyProtection="1">
      <alignment vertical="center"/>
      <protection locked="0"/>
    </xf>
    <xf numFmtId="167" fontId="0" fillId="3" borderId="28" xfId="21" applyNumberFormat="1" applyFont="1" applyFill="1" applyBorder="1" applyAlignment="1" applyProtection="1">
      <alignment vertical="center"/>
      <protection locked="0"/>
    </xf>
    <xf numFmtId="167" fontId="0" fillId="3" borderId="29" xfId="21" applyNumberFormat="1" applyFont="1" applyFill="1" applyBorder="1" applyAlignment="1" applyProtection="1">
      <alignment vertical="center"/>
      <protection locked="0"/>
    </xf>
    <xf numFmtId="167" fontId="0" fillId="3" borderId="30" xfId="21" applyNumberFormat="1" applyFont="1" applyFill="1" applyBorder="1" applyAlignment="1" applyProtection="1">
      <alignment vertical="center"/>
      <protection locked="0"/>
    </xf>
    <xf numFmtId="167" fontId="0" fillId="5" borderId="18" xfId="21" applyNumberFormat="1" applyFont="1" applyFill="1" applyBorder="1" applyAlignment="1" applyProtection="1">
      <alignment vertical="center"/>
      <protection locked="0"/>
    </xf>
    <xf numFmtId="0" fontId="0" fillId="5" borderId="18" xfId="21" applyFont="1" applyFill="1" applyBorder="1" applyProtection="1">
      <alignment/>
      <protection locked="0"/>
    </xf>
    <xf numFmtId="167" fontId="0" fillId="5" borderId="31" xfId="21" applyNumberFormat="1" applyFont="1" applyFill="1" applyBorder="1" applyAlignment="1" applyProtection="1">
      <alignment vertical="center"/>
      <protection locked="0"/>
    </xf>
    <xf numFmtId="0" fontId="15" fillId="0" borderId="0" xfId="0" applyFont="1" applyBorder="1" applyAlignment="1">
      <alignment/>
    </xf>
    <xf numFmtId="0" fontId="0" fillId="4" borderId="32" xfId="21" applyFont="1" applyFill="1" applyBorder="1" applyAlignment="1" applyProtection="1">
      <alignment horizontal="center" vertical="center" wrapText="1"/>
      <protection/>
    </xf>
    <xf numFmtId="167" fontId="0" fillId="3" borderId="33" xfId="21" applyNumberFormat="1" applyFont="1" applyFill="1" applyBorder="1" applyAlignment="1" applyProtection="1">
      <alignment vertical="center"/>
      <protection locked="0"/>
    </xf>
    <xf numFmtId="0" fontId="0" fillId="3" borderId="34" xfId="21" applyFont="1" applyFill="1" applyBorder="1" applyProtection="1">
      <alignment/>
      <protection locked="0"/>
    </xf>
    <xf numFmtId="0" fontId="0" fillId="3" borderId="35" xfId="21" applyFont="1" applyFill="1" applyBorder="1" applyProtection="1">
      <alignment/>
      <protection locked="0"/>
    </xf>
    <xf numFmtId="0" fontId="0" fillId="3" borderId="33" xfId="21" applyFont="1" applyFill="1" applyBorder="1" applyProtection="1">
      <alignment/>
      <protection locked="0"/>
    </xf>
    <xf numFmtId="0" fontId="0" fillId="5" borderId="22" xfId="21" applyFont="1" applyFill="1" applyBorder="1" applyProtection="1">
      <alignment/>
      <protection locked="0"/>
    </xf>
    <xf numFmtId="0" fontId="0" fillId="3" borderId="36" xfId="21" applyFont="1" applyFill="1" applyBorder="1" applyAlignment="1" applyProtection="1">
      <alignment/>
      <protection locked="0"/>
    </xf>
    <xf numFmtId="2" fontId="0" fillId="3" borderId="37" xfId="21" applyNumberFormat="1" applyFont="1" applyFill="1" applyBorder="1" applyAlignment="1" applyProtection="1">
      <alignment vertical="center"/>
      <protection locked="0"/>
    </xf>
    <xf numFmtId="0" fontId="0" fillId="4" borderId="38" xfId="21" applyFont="1" applyFill="1" applyBorder="1" applyAlignment="1" applyProtection="1">
      <alignment horizontal="center" vertical="center" wrapText="1"/>
      <protection/>
    </xf>
    <xf numFmtId="167" fontId="0" fillId="3" borderId="39" xfId="21" applyNumberFormat="1" applyFont="1" applyFill="1" applyBorder="1" applyAlignment="1" applyProtection="1">
      <alignment horizontal="right" vertical="center"/>
      <protection locked="0"/>
    </xf>
    <xf numFmtId="0" fontId="0" fillId="0" borderId="0" xfId="0" applyFont="1" applyBorder="1" applyAlignment="1">
      <alignment wrapText="1"/>
    </xf>
    <xf numFmtId="0" fontId="8" fillId="0" borderId="0" xfId="21" applyFont="1" applyAlignment="1" applyProtection="1">
      <alignment wrapText="1"/>
      <protection locked="0"/>
    </xf>
    <xf numFmtId="0" fontId="9" fillId="0" borderId="0" xfId="21" applyFont="1" applyAlignment="1" applyProtection="1">
      <alignment wrapText="1"/>
      <protection locked="0"/>
    </xf>
    <xf numFmtId="0" fontId="4" fillId="0" borderId="0" xfId="21" applyFont="1" applyAlignment="1" applyProtection="1">
      <alignment wrapText="1"/>
      <protection locked="0"/>
    </xf>
    <xf numFmtId="0" fontId="4" fillId="0" borderId="0" xfId="21" applyFont="1" applyFill="1" applyAlignment="1" applyProtection="1">
      <alignment wrapText="1"/>
      <protection locked="0"/>
    </xf>
    <xf numFmtId="0" fontId="4" fillId="0" borderId="0" xfId="21" applyFont="1" applyBorder="1" applyAlignment="1" applyProtection="1">
      <alignment wrapText="1"/>
      <protection locked="0"/>
    </xf>
    <xf numFmtId="0" fontId="15" fillId="0" borderId="0" xfId="0" applyFont="1" applyAlignment="1">
      <alignment horizontal="left" vertical="top"/>
    </xf>
    <xf numFmtId="167" fontId="0" fillId="4" borderId="40" xfId="21" applyNumberFormat="1" applyFont="1" applyFill="1" applyBorder="1" applyAlignment="1" applyProtection="1">
      <alignment horizontal="right" vertical="center"/>
      <protection/>
    </xf>
    <xf numFmtId="167" fontId="0" fillId="4" borderId="41" xfId="21" applyNumberFormat="1" applyFont="1" applyFill="1" applyBorder="1" applyAlignment="1" applyProtection="1">
      <alignment horizontal="right" vertical="center"/>
      <protection/>
    </xf>
    <xf numFmtId="167" fontId="0" fillId="4" borderId="42" xfId="21" applyNumberFormat="1" applyFont="1" applyFill="1" applyBorder="1" applyAlignment="1" applyProtection="1">
      <alignment horizontal="right" vertical="center"/>
      <protection/>
    </xf>
    <xf numFmtId="167" fontId="0" fillId="4" borderId="43" xfId="21" applyNumberFormat="1" applyFont="1" applyFill="1" applyBorder="1" applyAlignment="1" applyProtection="1">
      <alignment horizontal="right" vertical="center"/>
      <protection/>
    </xf>
    <xf numFmtId="0" fontId="0" fillId="4" borderId="44" xfId="21" applyFont="1" applyFill="1" applyBorder="1" applyAlignment="1" applyProtection="1">
      <alignment horizontal="center" vertical="center" wrapText="1"/>
      <protection/>
    </xf>
    <xf numFmtId="0" fontId="0" fillId="4" borderId="45" xfId="21" applyFont="1" applyFill="1" applyBorder="1" applyAlignment="1" applyProtection="1">
      <alignment horizontal="center" vertical="center" wrapText="1"/>
      <protection/>
    </xf>
    <xf numFmtId="0" fontId="0" fillId="4" borderId="46" xfId="21" applyFont="1" applyFill="1" applyBorder="1" applyAlignment="1" applyProtection="1">
      <alignment horizontal="center" vertical="center" wrapText="1"/>
      <protection/>
    </xf>
    <xf numFmtId="0" fontId="0" fillId="4" borderId="47" xfId="21" applyFont="1" applyFill="1" applyBorder="1" applyAlignment="1" applyProtection="1">
      <alignment horizontal="center" vertical="center" wrapText="1"/>
      <protection/>
    </xf>
    <xf numFmtId="2" fontId="0" fillId="3" borderId="48" xfId="21" applyNumberFormat="1" applyFont="1" applyFill="1" applyBorder="1" applyAlignment="1" applyProtection="1">
      <alignment vertical="center"/>
      <protection locked="0"/>
    </xf>
    <xf numFmtId="2" fontId="0" fillId="3" borderId="34" xfId="21" applyNumberFormat="1" applyFont="1" applyFill="1" applyBorder="1" applyAlignment="1" applyProtection="1">
      <alignment vertical="center"/>
      <protection locked="0"/>
    </xf>
    <xf numFmtId="2" fontId="0" fillId="3" borderId="49" xfId="21" applyNumberFormat="1" applyFont="1" applyFill="1" applyBorder="1" applyAlignment="1" applyProtection="1">
      <alignment vertical="center"/>
      <protection locked="0"/>
    </xf>
    <xf numFmtId="167" fontId="0" fillId="3" borderId="50" xfId="21" applyNumberFormat="1" applyFont="1" applyFill="1" applyBorder="1" applyAlignment="1" applyProtection="1">
      <alignment horizontal="right" vertical="center"/>
      <protection locked="0"/>
    </xf>
    <xf numFmtId="167" fontId="0" fillId="3" borderId="17" xfId="21" applyNumberFormat="1" applyFont="1" applyFill="1" applyBorder="1" applyAlignment="1" applyProtection="1">
      <alignment horizontal="right" vertical="center"/>
      <protection locked="0"/>
    </xf>
    <xf numFmtId="167" fontId="0" fillId="3" borderId="51" xfId="21" applyNumberFormat="1" applyFont="1" applyFill="1" applyBorder="1" applyAlignment="1" applyProtection="1">
      <alignment horizontal="right" vertical="center"/>
      <protection locked="0"/>
    </xf>
    <xf numFmtId="167" fontId="0" fillId="3" borderId="52" xfId="21" applyNumberFormat="1" applyFont="1" applyFill="1" applyBorder="1" applyAlignment="1" applyProtection="1">
      <alignment horizontal="right" vertical="center"/>
      <protection locked="0"/>
    </xf>
    <xf numFmtId="167" fontId="0" fillId="3" borderId="53" xfId="21" applyNumberFormat="1" applyFont="1" applyFill="1" applyBorder="1" applyAlignment="1" applyProtection="1">
      <alignment horizontal="right" vertical="center"/>
      <protection locked="0"/>
    </xf>
    <xf numFmtId="0" fontId="0" fillId="0" borderId="24" xfId="21" applyFont="1" applyFill="1" applyBorder="1" applyAlignment="1" applyProtection="1">
      <alignment horizontal="center" vertical="center" wrapText="1"/>
      <protection/>
    </xf>
    <xf numFmtId="0" fontId="0" fillId="0" borderId="13" xfId="0" applyFont="1" applyBorder="1" applyAlignment="1" applyProtection="1">
      <alignment wrapText="1"/>
      <protection/>
    </xf>
    <xf numFmtId="0" fontId="0" fillId="0" borderId="27" xfId="21" applyFont="1" applyFill="1" applyBorder="1" applyAlignment="1" applyProtection="1">
      <alignment horizontal="center" vertical="center" wrapText="1"/>
      <protection/>
    </xf>
    <xf numFmtId="0" fontId="0" fillId="0" borderId="27" xfId="21"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wrapText="1"/>
      <protection/>
    </xf>
    <xf numFmtId="0" fontId="0" fillId="0" borderId="54" xfId="21" applyFont="1" applyFill="1" applyBorder="1" applyAlignment="1" applyProtection="1">
      <alignment horizontal="center" vertical="center" wrapText="1"/>
      <protection/>
    </xf>
    <xf numFmtId="0" fontId="0" fillId="0" borderId="26" xfId="21" applyFont="1" applyFill="1" applyBorder="1" applyAlignment="1" applyProtection="1">
      <alignment horizontal="center" vertical="center"/>
      <protection/>
    </xf>
    <xf numFmtId="0" fontId="0" fillId="0" borderId="28" xfId="21" applyFont="1" applyFill="1" applyBorder="1" applyAlignment="1" applyProtection="1">
      <alignment horizontal="center" vertical="center"/>
      <protection/>
    </xf>
    <xf numFmtId="0" fontId="12" fillId="0" borderId="31" xfId="21" applyFont="1" applyFill="1" applyBorder="1" applyAlignment="1" applyProtection="1">
      <alignment horizontal="center" vertical="center" wrapText="1"/>
      <protection/>
    </xf>
    <xf numFmtId="0" fontId="0" fillId="0" borderId="26" xfId="21" applyFont="1" applyFill="1" applyBorder="1" applyAlignment="1" applyProtection="1">
      <alignment horizontal="center" vertical="center" wrapText="1"/>
      <protection/>
    </xf>
    <xf numFmtId="0" fontId="0" fillId="0" borderId="29" xfId="21" applyFont="1" applyFill="1" applyBorder="1" applyAlignment="1" applyProtection="1">
      <alignment horizontal="center" vertical="center" wrapText="1"/>
      <protection/>
    </xf>
    <xf numFmtId="0" fontId="0" fillId="0" borderId="30" xfId="21" applyFont="1" applyFill="1" applyBorder="1" applyAlignment="1" applyProtection="1">
      <alignment horizontal="center" vertical="center" wrapText="1"/>
      <protection/>
    </xf>
    <xf numFmtId="167" fontId="0" fillId="0" borderId="55" xfId="21" applyNumberFormat="1" applyFont="1" applyFill="1" applyBorder="1" applyProtection="1">
      <alignment/>
      <protection/>
    </xf>
    <xf numFmtId="167" fontId="0" fillId="0" borderId="56" xfId="21" applyNumberFormat="1" applyFont="1" applyFill="1" applyBorder="1" applyAlignment="1" applyProtection="1">
      <alignment vertical="center"/>
      <protection/>
    </xf>
    <xf numFmtId="167" fontId="0" fillId="4" borderId="57" xfId="21" applyNumberFormat="1" applyFont="1" applyFill="1" applyBorder="1" applyAlignment="1" applyProtection="1">
      <alignment horizontal="right" vertical="center"/>
      <protection/>
    </xf>
    <xf numFmtId="167" fontId="0" fillId="4" borderId="58" xfId="21" applyNumberFormat="1" applyFont="1" applyFill="1" applyBorder="1" applyAlignment="1" applyProtection="1">
      <alignment horizontal="right" vertical="center"/>
      <protection/>
    </xf>
    <xf numFmtId="0" fontId="4" fillId="0" borderId="0" xfId="21" applyFont="1" applyProtection="1">
      <alignment/>
      <protection/>
    </xf>
    <xf numFmtId="0" fontId="18" fillId="0" borderId="0" xfId="21" applyFont="1" applyBorder="1" applyAlignment="1" applyProtection="1">
      <alignment horizontal="center" vertical="center"/>
      <protection/>
    </xf>
    <xf numFmtId="0" fontId="0" fillId="0" borderId="0" xfId="21" applyFont="1" applyBorder="1" applyProtection="1">
      <alignment/>
      <protection/>
    </xf>
    <xf numFmtId="0" fontId="0" fillId="4" borderId="0" xfId="21" applyFont="1" applyFill="1" applyBorder="1" applyAlignment="1" applyProtection="1">
      <alignment horizontal="center"/>
      <protection/>
    </xf>
    <xf numFmtId="0" fontId="0" fillId="4" borderId="0" xfId="21" applyFont="1" applyFill="1" applyBorder="1" applyAlignment="1" applyProtection="1">
      <alignment horizontal="left" vertical="top" wrapText="1"/>
      <protection/>
    </xf>
    <xf numFmtId="167" fontId="0" fillId="4" borderId="0" xfId="21" applyNumberFormat="1" applyFont="1" applyFill="1" applyBorder="1" applyProtection="1">
      <alignment/>
      <protection/>
    </xf>
    <xf numFmtId="167" fontId="0" fillId="4" borderId="0" xfId="21" applyNumberFormat="1" applyFont="1" applyFill="1" applyBorder="1" applyAlignment="1" applyProtection="1">
      <alignment horizontal="center"/>
      <protection/>
    </xf>
    <xf numFmtId="167" fontId="0" fillId="0" borderId="0" xfId="21" applyNumberFormat="1" applyFont="1" applyFill="1" applyBorder="1" applyProtection="1">
      <alignment/>
      <protection/>
    </xf>
    <xf numFmtId="169" fontId="0" fillId="0" borderId="0" xfId="21" applyNumberFormat="1" applyFont="1" applyBorder="1" applyProtection="1">
      <alignment/>
      <protection/>
    </xf>
    <xf numFmtId="0" fontId="0" fillId="0" borderId="59" xfId="21" applyFont="1" applyBorder="1" applyProtection="1">
      <alignment/>
      <protection/>
    </xf>
    <xf numFmtId="0" fontId="0" fillId="0" borderId="0" xfId="21" applyFont="1" applyProtection="1">
      <alignment/>
      <protection/>
    </xf>
    <xf numFmtId="49" fontId="16" fillId="0" borderId="0" xfId="0" applyNumberFormat="1" applyFont="1" applyBorder="1" applyAlignment="1" applyProtection="1">
      <alignment horizontal="center" vertical="center"/>
      <protection/>
    </xf>
    <xf numFmtId="49" fontId="5" fillId="0" borderId="0" xfId="21" applyNumberFormat="1" applyFont="1" applyAlignment="1" applyProtection="1">
      <alignment horizontal="center" vertical="center"/>
      <protection/>
    </xf>
    <xf numFmtId="49" fontId="18" fillId="0" borderId="0" xfId="21" applyNumberFormat="1" applyFont="1" applyBorder="1" applyAlignment="1" applyProtection="1">
      <alignment horizontal="center" vertical="center"/>
      <protection/>
    </xf>
    <xf numFmtId="0" fontId="20" fillId="0" borderId="0" xfId="21" applyFont="1" applyBorder="1" applyAlignment="1" applyProtection="1">
      <alignment horizontal="center" vertical="center"/>
      <protection/>
    </xf>
    <xf numFmtId="0" fontId="21" fillId="0" borderId="0" xfId="0" applyFont="1" applyBorder="1" applyAlignment="1" applyProtection="1">
      <alignment horizontal="center" vertical="center" wrapText="1"/>
      <protection/>
    </xf>
    <xf numFmtId="0" fontId="21" fillId="0" borderId="0" xfId="0" applyFont="1" applyBorder="1" applyAlignment="1" applyProtection="1">
      <alignment horizontal="center" vertical="center"/>
      <protection/>
    </xf>
    <xf numFmtId="49" fontId="16" fillId="0" borderId="60" xfId="0" applyNumberFormat="1" applyFont="1" applyBorder="1" applyAlignment="1" applyProtection="1">
      <alignment horizontal="center" vertical="center"/>
      <protection/>
    </xf>
    <xf numFmtId="49" fontId="16" fillId="0" borderId="61" xfId="0" applyNumberFormat="1" applyFont="1" applyBorder="1" applyAlignment="1" applyProtection="1">
      <alignment horizontal="center" vertical="center"/>
      <protection/>
    </xf>
    <xf numFmtId="49" fontId="16" fillId="0" borderId="13" xfId="0" applyNumberFormat="1" applyFont="1" applyBorder="1" applyAlignment="1" applyProtection="1">
      <alignment horizontal="center" vertical="center"/>
      <protection/>
    </xf>
    <xf numFmtId="0" fontId="4" fillId="0" borderId="0" xfId="21" applyFont="1" applyAlignment="1" applyProtection="1">
      <alignment/>
      <protection/>
    </xf>
    <xf numFmtId="0" fontId="0" fillId="0" borderId="0" xfId="21" applyFont="1" applyBorder="1" applyAlignment="1" applyProtection="1">
      <alignment/>
      <protection/>
    </xf>
    <xf numFmtId="0" fontId="0" fillId="0" borderId="0" xfId="0" applyFont="1" applyBorder="1" applyAlignment="1" applyProtection="1">
      <alignment horizontal="center"/>
      <protection/>
    </xf>
    <xf numFmtId="0" fontId="0" fillId="4" borderId="0" xfId="21" applyFont="1" applyFill="1" applyBorder="1" applyAlignment="1" applyProtection="1">
      <alignment/>
      <protection/>
    </xf>
    <xf numFmtId="49" fontId="18" fillId="0" borderId="0" xfId="21" applyNumberFormat="1" applyFont="1" applyAlignment="1" applyProtection="1">
      <alignment horizontal="center" vertical="center"/>
      <protection/>
    </xf>
    <xf numFmtId="0" fontId="0" fillId="0" borderId="0" xfId="21" applyFont="1" applyBorder="1" applyAlignment="1" applyProtection="1">
      <alignment wrapText="1"/>
      <protection/>
    </xf>
    <xf numFmtId="0" fontId="0" fillId="0" borderId="0" xfId="21" applyFont="1" applyBorder="1" applyAlignment="1" applyProtection="1">
      <alignment horizontal="center"/>
      <protection/>
    </xf>
    <xf numFmtId="0" fontId="24" fillId="0" borderId="0" xfId="21" applyFont="1" applyBorder="1" applyProtection="1">
      <alignment/>
      <protection/>
    </xf>
    <xf numFmtId="0" fontId="0" fillId="3" borderId="7" xfId="21" applyFont="1" applyFill="1" applyBorder="1" applyAlignment="1" applyProtection="1">
      <alignment/>
      <protection/>
    </xf>
    <xf numFmtId="0" fontId="0" fillId="0" borderId="8" xfId="0" applyBorder="1" applyAlignment="1" applyProtection="1">
      <alignment/>
      <protection/>
    </xf>
    <xf numFmtId="0" fontId="0" fillId="0" borderId="62" xfId="0" applyBorder="1" applyAlignment="1" applyProtection="1">
      <alignment/>
      <protection/>
    </xf>
    <xf numFmtId="0" fontId="0" fillId="0" borderId="0" xfId="0" applyBorder="1" applyAlignment="1" applyProtection="1">
      <alignment/>
      <protection/>
    </xf>
    <xf numFmtId="0" fontId="0" fillId="0" borderId="63" xfId="0" applyBorder="1" applyAlignment="1" applyProtection="1">
      <alignment/>
      <protection/>
    </xf>
    <xf numFmtId="0" fontId="8" fillId="0" borderId="0" xfId="21" applyFont="1" applyProtection="1">
      <alignment/>
      <protection/>
    </xf>
    <xf numFmtId="0" fontId="3" fillId="0" borderId="0" xfId="21" applyFont="1" applyBorder="1" applyAlignment="1" applyProtection="1">
      <alignment/>
      <protection/>
    </xf>
    <xf numFmtId="0" fontId="0" fillId="0" borderId="6" xfId="21" applyFont="1" applyBorder="1" applyAlignment="1" applyProtection="1">
      <alignment/>
      <protection/>
    </xf>
    <xf numFmtId="0" fontId="0" fillId="0" borderId="0" xfId="21" applyFont="1" applyAlignment="1" applyProtection="1">
      <alignment vertical="top" wrapText="1"/>
      <protection/>
    </xf>
    <xf numFmtId="49" fontId="16" fillId="0" borderId="64" xfId="0" applyNumberFormat="1" applyFont="1" applyBorder="1" applyAlignment="1" applyProtection="1">
      <alignment horizontal="center" vertical="center"/>
      <protection/>
    </xf>
    <xf numFmtId="49" fontId="16" fillId="0" borderId="8" xfId="0" applyNumberFormat="1" applyFont="1" applyBorder="1" applyAlignment="1" applyProtection="1">
      <alignment horizontal="center" vertical="center"/>
      <protection/>
    </xf>
    <xf numFmtId="49" fontId="16" fillId="0" borderId="59" xfId="0" applyNumberFormat="1" applyFont="1" applyBorder="1" applyAlignment="1" applyProtection="1">
      <alignment horizontal="center" vertical="center"/>
      <protection/>
    </xf>
    <xf numFmtId="0" fontId="0" fillId="0" borderId="0" xfId="21" applyFont="1" applyFill="1" applyProtection="1">
      <alignment/>
      <protection/>
    </xf>
    <xf numFmtId="0" fontId="0" fillId="0" borderId="0" xfId="21" applyFont="1" applyFill="1" applyBorder="1" applyProtection="1">
      <alignment/>
      <protection/>
    </xf>
    <xf numFmtId="0" fontId="16" fillId="4" borderId="60" xfId="21" applyFont="1" applyFill="1" applyBorder="1" applyAlignment="1" applyProtection="1">
      <alignment horizontal="center" vertical="center" textRotation="90"/>
      <protection/>
    </xf>
    <xf numFmtId="0" fontId="16" fillId="0" borderId="60" xfId="21" applyFont="1" applyBorder="1" applyAlignment="1" applyProtection="1">
      <alignment horizontal="center" vertical="center" textRotation="90"/>
      <protection/>
    </xf>
    <xf numFmtId="0" fontId="25" fillId="0" borderId="0" xfId="0" applyFont="1" applyAlignment="1" applyProtection="1">
      <alignment/>
      <protection/>
    </xf>
    <xf numFmtId="0" fontId="4" fillId="0" borderId="0" xfId="21" applyFont="1" applyBorder="1" applyProtection="1">
      <alignment/>
      <protection/>
    </xf>
    <xf numFmtId="0" fontId="0" fillId="4" borderId="0" xfId="21" applyFont="1" applyFill="1" applyBorder="1" applyAlignment="1" applyProtection="1">
      <alignment wrapText="1"/>
      <protection/>
    </xf>
    <xf numFmtId="0" fontId="0" fillId="0" borderId="0" xfId="21" applyFont="1" applyAlignment="1" applyProtection="1">
      <alignment/>
      <protection/>
    </xf>
    <xf numFmtId="0" fontId="0" fillId="0" borderId="65" xfId="21" applyFont="1" applyFill="1" applyBorder="1" applyAlignment="1" applyProtection="1">
      <alignment/>
      <protection/>
    </xf>
    <xf numFmtId="167" fontId="0" fillId="0" borderId="0" xfId="21" applyNumberFormat="1" applyFont="1" applyFill="1" applyBorder="1" applyAlignment="1" applyProtection="1">
      <alignment vertical="center"/>
      <protection/>
    </xf>
    <xf numFmtId="167" fontId="0" fillId="0" borderId="0" xfId="21" applyNumberFormat="1" applyFont="1" applyFill="1" applyBorder="1" applyAlignment="1" applyProtection="1">
      <alignment horizontal="right" vertical="center"/>
      <protection/>
    </xf>
    <xf numFmtId="0" fontId="4" fillId="0" borderId="0" xfId="21" applyFont="1" applyFill="1" applyProtection="1">
      <alignment/>
      <protection/>
    </xf>
    <xf numFmtId="167" fontId="14" fillId="0" borderId="66" xfId="21" applyNumberFormat="1" applyFont="1" applyFill="1" applyBorder="1" applyAlignment="1" applyProtection="1">
      <alignment horizontal="right" vertical="center" wrapText="1"/>
      <protection/>
    </xf>
    <xf numFmtId="0" fontId="17" fillId="4" borderId="0" xfId="21" applyFont="1" applyFill="1" applyBorder="1" applyAlignment="1" applyProtection="1">
      <alignment wrapText="1"/>
      <protection/>
    </xf>
    <xf numFmtId="0" fontId="17" fillId="4" borderId="0" xfId="21" applyFont="1" applyFill="1" applyBorder="1" applyProtection="1">
      <alignment/>
      <protection/>
    </xf>
    <xf numFmtId="0" fontId="17" fillId="4" borderId="0" xfId="21" applyFont="1" applyFill="1" applyBorder="1" applyAlignment="1" applyProtection="1">
      <alignment horizontal="center"/>
      <protection/>
    </xf>
    <xf numFmtId="0" fontId="0" fillId="0" borderId="0" xfId="0" applyBorder="1" applyAlignment="1">
      <alignment horizontal="left" vertical="top" wrapText="1"/>
    </xf>
    <xf numFmtId="0" fontId="15" fillId="0" borderId="14" xfId="0" applyFont="1" applyFill="1" applyBorder="1" applyAlignment="1">
      <alignment horizontal="left" vertical="top" wrapText="1"/>
    </xf>
    <xf numFmtId="0" fontId="0" fillId="0" borderId="64" xfId="0" applyBorder="1" applyAlignment="1">
      <alignment horizontal="left" vertical="top" wrapText="1"/>
    </xf>
    <xf numFmtId="0" fontId="0" fillId="0" borderId="4" xfId="0" applyBorder="1" applyAlignment="1">
      <alignment/>
    </xf>
    <xf numFmtId="0" fontId="0" fillId="0" borderId="67" xfId="0" applyBorder="1" applyAlignment="1">
      <alignment/>
    </xf>
    <xf numFmtId="0" fontId="0" fillId="0" borderId="68" xfId="21" applyFont="1" applyBorder="1" applyAlignment="1" applyProtection="1">
      <alignment/>
      <protection/>
    </xf>
    <xf numFmtId="0" fontId="15" fillId="3" borderId="14" xfId="0" applyFont="1" applyFill="1" applyBorder="1" applyAlignment="1">
      <alignment vertical="center" wrapText="1"/>
    </xf>
    <xf numFmtId="0" fontId="15" fillId="3" borderId="64" xfId="0" applyFont="1" applyFill="1" applyBorder="1" applyAlignment="1">
      <alignment vertical="center" wrapText="1"/>
    </xf>
    <xf numFmtId="0" fontId="14" fillId="3" borderId="64" xfId="0" applyFont="1" applyFill="1" applyBorder="1" applyAlignment="1">
      <alignment vertical="center" wrapText="1"/>
    </xf>
    <xf numFmtId="0" fontId="0" fillId="0" borderId="62" xfId="0" applyBorder="1" applyAlignment="1">
      <alignment horizontal="left" vertical="top" wrapText="1"/>
    </xf>
    <xf numFmtId="0" fontId="20" fillId="0" borderId="8" xfId="0" applyFont="1" applyFill="1" applyBorder="1" applyAlignment="1">
      <alignment horizontal="left" vertical="center" wrapText="1"/>
    </xf>
    <xf numFmtId="0" fontId="0" fillId="0" borderId="62" xfId="0" applyBorder="1" applyAlignment="1">
      <alignment vertical="center"/>
    </xf>
    <xf numFmtId="0" fontId="20" fillId="0" borderId="6" xfId="0" applyFont="1" applyFill="1" applyBorder="1" applyAlignment="1">
      <alignment horizontal="left" vertical="center" wrapText="1"/>
    </xf>
    <xf numFmtId="0" fontId="15" fillId="0" borderId="6" xfId="0" applyFont="1" applyFill="1" applyBorder="1" applyAlignment="1">
      <alignment horizontal="left" vertical="top" wrapText="1"/>
    </xf>
    <xf numFmtId="0" fontId="15" fillId="0" borderId="8" xfId="0" applyFont="1" applyFill="1" applyBorder="1" applyAlignment="1">
      <alignment horizontal="left" vertical="top" wrapText="1"/>
    </xf>
    <xf numFmtId="0" fontId="0" fillId="0" borderId="8" xfId="0" applyBorder="1" applyAlignment="1">
      <alignment horizontal="left" vertical="top" wrapText="1"/>
    </xf>
    <xf numFmtId="0" fontId="0" fillId="0" borderId="62" xfId="0" applyBorder="1" applyAlignment="1">
      <alignment/>
    </xf>
    <xf numFmtId="0" fontId="15" fillId="0" borderId="0" xfId="0" applyFont="1" applyAlignment="1">
      <alignment horizontal="left" vertical="top" wrapText="1"/>
    </xf>
    <xf numFmtId="0" fontId="17" fillId="0" borderId="0" xfId="0" applyFont="1" applyAlignment="1">
      <alignment horizontal="left" vertical="top" wrapText="1"/>
    </xf>
    <xf numFmtId="0" fontId="0" fillId="0" borderId="14" xfId="0" applyBorder="1" applyAlignment="1">
      <alignment/>
    </xf>
    <xf numFmtId="0" fontId="0" fillId="0" borderId="64" xfId="0" applyBorder="1" applyAlignment="1">
      <alignment/>
    </xf>
    <xf numFmtId="0" fontId="0" fillId="0" borderId="69" xfId="0" applyBorder="1" applyAlignment="1">
      <alignment/>
    </xf>
    <xf numFmtId="0" fontId="18" fillId="0" borderId="0" xfId="0" applyFont="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xf>
    <xf numFmtId="167" fontId="0" fillId="5" borderId="70" xfId="21" applyNumberFormat="1" applyFont="1" applyFill="1" applyBorder="1" applyAlignment="1" applyProtection="1">
      <alignment vertical="center"/>
      <protection locked="0"/>
    </xf>
    <xf numFmtId="167" fontId="0" fillId="0" borderId="59" xfId="21" applyNumberFormat="1" applyFont="1" applyFill="1" applyBorder="1" applyProtection="1">
      <alignment/>
      <protection/>
    </xf>
    <xf numFmtId="167" fontId="0" fillId="5" borderId="71" xfId="21" applyNumberFormat="1" applyFont="1" applyFill="1" applyBorder="1" applyAlignment="1" applyProtection="1">
      <alignment vertical="center"/>
      <protection locked="0"/>
    </xf>
    <xf numFmtId="2" fontId="0" fillId="5" borderId="44" xfId="21" applyNumberFormat="1" applyFont="1" applyFill="1" applyBorder="1" applyAlignment="1" applyProtection="1">
      <alignment vertical="center"/>
      <protection locked="0"/>
    </xf>
    <xf numFmtId="2" fontId="0" fillId="5" borderId="72" xfId="21" applyNumberFormat="1" applyFont="1" applyFill="1" applyBorder="1" applyAlignment="1" applyProtection="1">
      <alignment vertical="center"/>
      <protection locked="0"/>
    </xf>
    <xf numFmtId="2" fontId="0" fillId="5" borderId="50" xfId="21" applyNumberFormat="1" applyFont="1" applyFill="1" applyBorder="1" applyAlignment="1" applyProtection="1">
      <alignment vertical="center"/>
      <protection locked="0"/>
    </xf>
    <xf numFmtId="2" fontId="0" fillId="5" borderId="45" xfId="21" applyNumberFormat="1" applyFont="1" applyFill="1" applyBorder="1" applyAlignment="1" applyProtection="1">
      <alignment vertical="center"/>
      <protection locked="0"/>
    </xf>
    <xf numFmtId="2" fontId="0" fillId="5" borderId="23" xfId="21" applyNumberFormat="1" applyFont="1" applyFill="1" applyBorder="1" applyAlignment="1" applyProtection="1">
      <alignment vertical="center"/>
      <protection locked="0"/>
    </xf>
    <xf numFmtId="2" fontId="0" fillId="5" borderId="51" xfId="21" applyNumberFormat="1" applyFont="1" applyFill="1" applyBorder="1" applyAlignment="1" applyProtection="1">
      <alignment vertical="center"/>
      <protection locked="0"/>
    </xf>
    <xf numFmtId="167" fontId="0" fillId="5" borderId="45" xfId="21" applyNumberFormat="1" applyFont="1" applyFill="1" applyBorder="1" applyAlignment="1" applyProtection="1">
      <alignment vertical="center"/>
      <protection locked="0"/>
    </xf>
    <xf numFmtId="167" fontId="0" fillId="5" borderId="23" xfId="21" applyNumberFormat="1" applyFont="1" applyFill="1" applyBorder="1" applyAlignment="1" applyProtection="1">
      <alignment vertical="center"/>
      <protection locked="0"/>
    </xf>
    <xf numFmtId="167" fontId="0" fillId="5" borderId="51" xfId="21" applyNumberFormat="1" applyFont="1" applyFill="1" applyBorder="1" applyAlignment="1" applyProtection="1">
      <alignment vertical="center"/>
      <protection locked="0"/>
    </xf>
    <xf numFmtId="2" fontId="0" fillId="5" borderId="73" xfId="21" applyNumberFormat="1" applyFont="1" applyFill="1" applyBorder="1" applyAlignment="1" applyProtection="1">
      <alignment vertical="center"/>
      <protection locked="0"/>
    </xf>
    <xf numFmtId="2" fontId="0" fillId="5" borderId="74" xfId="21" applyNumberFormat="1" applyFont="1" applyFill="1" applyBorder="1" applyAlignment="1" applyProtection="1">
      <alignment vertical="center"/>
      <protection locked="0"/>
    </xf>
    <xf numFmtId="167" fontId="0" fillId="5" borderId="75" xfId="21" applyNumberFormat="1" applyFont="1" applyFill="1" applyBorder="1" applyAlignment="1" applyProtection="1">
      <alignment vertical="center"/>
      <protection locked="0"/>
    </xf>
    <xf numFmtId="167" fontId="0" fillId="5" borderId="52" xfId="21" applyNumberFormat="1" applyFont="1" applyFill="1" applyBorder="1" applyAlignment="1" applyProtection="1">
      <alignment vertical="center"/>
      <protection locked="0"/>
    </xf>
    <xf numFmtId="164" fontId="0" fillId="5" borderId="45" xfId="21" applyNumberFormat="1" applyFont="1" applyFill="1" applyBorder="1" applyAlignment="1" applyProtection="1">
      <alignment vertical="center"/>
      <protection locked="0"/>
    </xf>
    <xf numFmtId="164" fontId="0" fillId="5" borderId="51" xfId="21" applyNumberFormat="1" applyFont="1" applyFill="1" applyBorder="1" applyAlignment="1" applyProtection="1">
      <alignment vertical="center"/>
      <protection locked="0"/>
    </xf>
    <xf numFmtId="167" fontId="0" fillId="5" borderId="76" xfId="21" applyNumberFormat="1" applyFont="1" applyFill="1" applyBorder="1" applyAlignment="1" applyProtection="1">
      <alignment vertical="center"/>
      <protection locked="0"/>
    </xf>
    <xf numFmtId="167" fontId="0" fillId="5" borderId="77" xfId="21" applyNumberFormat="1" applyFont="1" applyFill="1" applyBorder="1" applyAlignment="1" applyProtection="1">
      <alignment vertical="center"/>
      <protection locked="0"/>
    </xf>
    <xf numFmtId="167" fontId="0" fillId="5" borderId="78" xfId="21" applyNumberFormat="1" applyFont="1" applyFill="1" applyBorder="1" applyAlignment="1" applyProtection="1">
      <alignment vertical="center"/>
      <protection locked="0"/>
    </xf>
    <xf numFmtId="167" fontId="0" fillId="5" borderId="79" xfId="21" applyNumberFormat="1" applyFont="1" applyFill="1" applyBorder="1" applyAlignment="1" applyProtection="1">
      <alignment vertical="center"/>
      <protection locked="0"/>
    </xf>
    <xf numFmtId="167" fontId="0" fillId="5" borderId="7" xfId="21" applyNumberFormat="1" applyFont="1" applyFill="1" applyBorder="1" applyAlignment="1" applyProtection="1">
      <alignment vertical="center"/>
      <protection locked="0"/>
    </xf>
    <xf numFmtId="0" fontId="0" fillId="0" borderId="7" xfId="0" applyFont="1" applyBorder="1" applyAlignment="1" applyProtection="1">
      <alignment horizontal="center" wrapText="1"/>
      <protection/>
    </xf>
    <xf numFmtId="0" fontId="17" fillId="0" borderId="80" xfId="0" applyFont="1" applyBorder="1" applyAlignment="1">
      <alignment wrapText="1"/>
    </xf>
    <xf numFmtId="0" fontId="17" fillId="0" borderId="81" xfId="0" applyFont="1" applyBorder="1" applyAlignment="1">
      <alignment wrapText="1"/>
    </xf>
    <xf numFmtId="0" fontId="17" fillId="0" borderId="82" xfId="0" applyFont="1" applyBorder="1" applyAlignment="1">
      <alignment wrapText="1"/>
    </xf>
    <xf numFmtId="0" fontId="0" fillId="0" borderId="0" xfId="0" applyFont="1" applyBorder="1" applyAlignment="1">
      <alignment/>
    </xf>
    <xf numFmtId="0" fontId="0" fillId="2" borderId="0" xfId="0" applyFont="1" applyFill="1" applyBorder="1" applyAlignment="1">
      <alignment/>
    </xf>
    <xf numFmtId="167" fontId="0" fillId="4" borderId="83" xfId="21" applyNumberFormat="1" applyFont="1" applyFill="1" applyBorder="1" applyAlignment="1" applyProtection="1">
      <alignment horizontal="right" vertical="center"/>
      <protection/>
    </xf>
    <xf numFmtId="167" fontId="0" fillId="3" borderId="84" xfId="21" applyNumberFormat="1" applyFont="1" applyFill="1" applyBorder="1" applyAlignment="1" applyProtection="1">
      <alignment vertical="center"/>
      <protection locked="0"/>
    </xf>
    <xf numFmtId="0" fontId="0" fillId="0" borderId="0" xfId="0" applyFill="1" applyBorder="1" applyAlignment="1">
      <alignment horizontal="left" vertical="top" wrapText="1"/>
    </xf>
    <xf numFmtId="0" fontId="15" fillId="0" borderId="64" xfId="0" applyFont="1" applyFill="1" applyBorder="1" applyAlignment="1">
      <alignment horizontal="left" vertical="top" wrapText="1"/>
    </xf>
    <xf numFmtId="0" fontId="18" fillId="0" borderId="0" xfId="0" applyFont="1" applyBorder="1" applyAlignment="1">
      <alignment horizontal="center" vertical="center"/>
    </xf>
    <xf numFmtId="0" fontId="15" fillId="0" borderId="59" xfId="0" applyFont="1" applyFill="1" applyBorder="1" applyAlignment="1">
      <alignment horizontal="left" vertical="top" wrapText="1"/>
    </xf>
    <xf numFmtId="0" fontId="15" fillId="0" borderId="59" xfId="21" applyFont="1" applyFill="1" applyBorder="1" applyAlignment="1" applyProtection="1">
      <alignment horizontal="left" vertical="top"/>
      <protection locked="0"/>
    </xf>
    <xf numFmtId="0" fontId="0" fillId="0" borderId="59" xfId="0" applyBorder="1" applyAlignment="1">
      <alignment horizontal="left"/>
    </xf>
    <xf numFmtId="0" fontId="0" fillId="0" borderId="59" xfId="0" applyFill="1" applyBorder="1" applyAlignment="1">
      <alignment horizontal="left" vertical="top" wrapText="1"/>
    </xf>
    <xf numFmtId="0" fontId="18" fillId="0" borderId="0" xfId="0" applyFont="1" applyBorder="1" applyAlignment="1">
      <alignment vertical="top"/>
    </xf>
    <xf numFmtId="0" fontId="0" fillId="0" borderId="0" xfId="0" applyBorder="1" applyAlignment="1">
      <alignment/>
    </xf>
    <xf numFmtId="0" fontId="15" fillId="0" borderId="0" xfId="21" applyFont="1" applyFill="1" applyBorder="1" applyAlignment="1" applyProtection="1">
      <alignment horizontal="left" vertical="top"/>
      <protection locked="0"/>
    </xf>
    <xf numFmtId="0" fontId="0" fillId="0" borderId="0" xfId="0" applyBorder="1" applyAlignment="1">
      <alignment horizontal="left"/>
    </xf>
    <xf numFmtId="0" fontId="0" fillId="0" borderId="85" xfId="0" applyBorder="1" applyAlignment="1">
      <alignment/>
    </xf>
    <xf numFmtId="0" fontId="18" fillId="0" borderId="60" xfId="0" applyFont="1" applyBorder="1" applyAlignment="1">
      <alignment horizontal="center" vertical="center"/>
    </xf>
    <xf numFmtId="0" fontId="18" fillId="0" borderId="3" xfId="0" applyFont="1" applyBorder="1" applyAlignment="1">
      <alignment horizontal="center" vertical="center" wrapText="1"/>
    </xf>
    <xf numFmtId="0" fontId="18" fillId="0" borderId="86" xfId="0" applyFont="1" applyBorder="1" applyAlignment="1">
      <alignment horizontal="center" vertical="center"/>
    </xf>
    <xf numFmtId="0" fontId="14" fillId="0" borderId="0" xfId="21" applyFont="1" applyFill="1" applyBorder="1" applyAlignment="1" applyProtection="1">
      <alignment horizontal="left" vertical="top"/>
      <protection locked="0"/>
    </xf>
    <xf numFmtId="0" fontId="12" fillId="0" borderId="0" xfId="0" applyFont="1" applyBorder="1" applyAlignment="1">
      <alignment horizontal="left"/>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wrapText="1"/>
    </xf>
    <xf numFmtId="0" fontId="11" fillId="0" borderId="0" xfId="0" applyFont="1" applyBorder="1" applyAlignment="1">
      <alignment horizontal="center" vertical="center"/>
    </xf>
    <xf numFmtId="0" fontId="15" fillId="0" borderId="0" xfId="0" applyFont="1" applyAlignment="1">
      <alignment horizontal="center" vertical="center"/>
    </xf>
    <xf numFmtId="167" fontId="0" fillId="4" borderId="94" xfId="21" applyNumberFormat="1" applyFont="1" applyFill="1" applyBorder="1" applyAlignment="1" applyProtection="1">
      <alignment horizontal="right" vertical="center"/>
      <protection/>
    </xf>
    <xf numFmtId="167" fontId="0" fillId="4" borderId="95" xfId="21" applyNumberFormat="1" applyFont="1" applyFill="1" applyBorder="1" applyAlignment="1" applyProtection="1">
      <alignment horizontal="right" vertical="center"/>
      <protection/>
    </xf>
    <xf numFmtId="167" fontId="0" fillId="4" borderId="96" xfId="21" applyNumberFormat="1" applyFont="1" applyFill="1" applyBorder="1" applyAlignment="1" applyProtection="1">
      <alignment horizontal="right" vertical="center"/>
      <protection/>
    </xf>
    <xf numFmtId="167" fontId="0" fillId="5" borderId="97" xfId="21" applyNumberFormat="1" applyFont="1" applyFill="1" applyBorder="1" applyAlignment="1" applyProtection="1">
      <alignment vertical="center"/>
      <protection locked="0"/>
    </xf>
    <xf numFmtId="167" fontId="0" fillId="5" borderId="98" xfId="21" applyNumberFormat="1" applyFont="1" applyFill="1" applyBorder="1" applyAlignment="1" applyProtection="1">
      <alignment vertical="center"/>
      <protection locked="0"/>
    </xf>
    <xf numFmtId="167" fontId="0" fillId="5" borderId="99" xfId="21" applyNumberFormat="1" applyFont="1" applyFill="1" applyBorder="1" applyAlignment="1" applyProtection="1">
      <alignment vertical="center"/>
      <protection locked="0"/>
    </xf>
    <xf numFmtId="167" fontId="0" fillId="5" borderId="71" xfId="21" applyNumberFormat="1" applyFont="1" applyFill="1" applyBorder="1" applyAlignment="1" applyProtection="1">
      <alignment horizontal="right" vertical="center"/>
      <protection locked="0"/>
    </xf>
    <xf numFmtId="167" fontId="0" fillId="5" borderId="18" xfId="21" applyNumberFormat="1" applyFont="1" applyFill="1" applyBorder="1" applyAlignment="1" applyProtection="1">
      <alignment horizontal="right" vertical="center"/>
      <protection locked="0"/>
    </xf>
    <xf numFmtId="167" fontId="0" fillId="5" borderId="70" xfId="21" applyNumberFormat="1" applyFont="1" applyFill="1" applyBorder="1" applyAlignment="1" applyProtection="1">
      <alignment horizontal="right" vertical="center"/>
      <protection locked="0"/>
    </xf>
    <xf numFmtId="0" fontId="0" fillId="4" borderId="23" xfId="21" applyFont="1" applyFill="1" applyBorder="1" applyAlignment="1" applyProtection="1">
      <alignment horizontal="center" vertical="center" wrapText="1"/>
      <protection/>
    </xf>
    <xf numFmtId="0" fontId="0" fillId="4" borderId="75" xfId="21" applyFont="1" applyFill="1" applyBorder="1" applyAlignment="1" applyProtection="1">
      <alignment horizontal="center" vertical="center" wrapText="1"/>
      <protection/>
    </xf>
    <xf numFmtId="167" fontId="0" fillId="4" borderId="100" xfId="21" applyNumberFormat="1" applyFont="1" applyFill="1" applyBorder="1" applyAlignment="1" applyProtection="1">
      <alignment horizontal="right" vertical="center"/>
      <protection/>
    </xf>
    <xf numFmtId="167" fontId="0" fillId="0" borderId="101" xfId="21" applyNumberFormat="1" applyFont="1" applyFill="1" applyBorder="1" applyAlignment="1" applyProtection="1">
      <alignment vertical="center"/>
      <protection/>
    </xf>
    <xf numFmtId="167" fontId="0" fillId="4" borderId="102" xfId="21" applyNumberFormat="1" applyFont="1" applyFill="1" applyBorder="1" applyAlignment="1" applyProtection="1">
      <alignment horizontal="right" vertical="center"/>
      <protection/>
    </xf>
    <xf numFmtId="167" fontId="0" fillId="4" borderId="103" xfId="21" applyNumberFormat="1" applyFont="1" applyFill="1" applyBorder="1" applyAlignment="1" applyProtection="1">
      <alignment horizontal="right" vertical="center"/>
      <protection/>
    </xf>
    <xf numFmtId="0" fontId="0" fillId="0" borderId="104" xfId="21" applyFont="1" applyFill="1" applyBorder="1" applyAlignment="1" applyProtection="1">
      <alignment/>
      <protection/>
    </xf>
    <xf numFmtId="167" fontId="0" fillId="4" borderId="105" xfId="21" applyNumberFormat="1" applyFont="1" applyFill="1" applyBorder="1" applyAlignment="1" applyProtection="1">
      <alignment horizontal="right" vertical="center"/>
      <protection/>
    </xf>
    <xf numFmtId="167" fontId="0" fillId="4" borderId="106" xfId="21" applyNumberFormat="1" applyFont="1" applyFill="1" applyBorder="1" applyAlignment="1" applyProtection="1">
      <alignment horizontal="right" vertical="center"/>
      <protection/>
    </xf>
    <xf numFmtId="0" fontId="0" fillId="0" borderId="0" xfId="21" applyFont="1" applyFill="1" applyBorder="1" applyAlignment="1" applyProtection="1">
      <alignment/>
      <protection/>
    </xf>
    <xf numFmtId="49" fontId="0" fillId="0" borderId="0" xfId="21" applyNumberFormat="1" applyFont="1" applyFill="1" applyBorder="1" applyAlignment="1" applyProtection="1">
      <alignment wrapText="1"/>
      <protection/>
    </xf>
    <xf numFmtId="0" fontId="0" fillId="0" borderId="0" xfId="0" applyFill="1" applyBorder="1" applyAlignment="1" applyProtection="1">
      <alignment/>
      <protection/>
    </xf>
    <xf numFmtId="167" fontId="0" fillId="0" borderId="0" xfId="21" applyNumberFormat="1" applyFont="1" applyFill="1" applyBorder="1" applyAlignment="1" applyProtection="1">
      <alignment vertical="center"/>
      <protection locked="0"/>
    </xf>
    <xf numFmtId="0" fontId="0" fillId="0" borderId="0" xfId="0" applyFont="1" applyFill="1" applyBorder="1" applyAlignment="1" applyProtection="1">
      <alignment/>
      <protection/>
    </xf>
    <xf numFmtId="0" fontId="8" fillId="0" borderId="0" xfId="21" applyFont="1" applyFill="1" applyBorder="1" applyProtection="1">
      <alignment/>
      <protection locked="0"/>
    </xf>
    <xf numFmtId="167" fontId="0" fillId="5" borderId="107" xfId="21" applyNumberFormat="1" applyFont="1" applyFill="1" applyBorder="1" applyAlignment="1" applyProtection="1">
      <alignment horizontal="right" vertical="center"/>
      <protection locked="0"/>
    </xf>
    <xf numFmtId="167" fontId="0" fillId="5" borderId="108" xfId="21" applyNumberFormat="1" applyFont="1" applyFill="1" applyBorder="1" applyAlignment="1" applyProtection="1">
      <alignment horizontal="right" vertical="center"/>
      <protection locked="0"/>
    </xf>
    <xf numFmtId="167" fontId="0" fillId="4" borderId="109" xfId="21" applyNumberFormat="1" applyFont="1" applyFill="1" applyBorder="1" applyAlignment="1" applyProtection="1">
      <alignment horizontal="right" vertical="center"/>
      <protection/>
    </xf>
    <xf numFmtId="167" fontId="0" fillId="4" borderId="110" xfId="21" applyNumberFormat="1" applyFont="1" applyFill="1" applyBorder="1" applyAlignment="1" applyProtection="1">
      <alignment horizontal="right" vertical="center"/>
      <protection/>
    </xf>
    <xf numFmtId="167" fontId="0" fillId="4" borderId="111" xfId="21" applyNumberFormat="1" applyFont="1" applyFill="1" applyBorder="1" applyAlignment="1" applyProtection="1">
      <alignment horizontal="right" vertical="center"/>
      <protection/>
    </xf>
    <xf numFmtId="167" fontId="0" fillId="5" borderId="112" xfId="21" applyNumberFormat="1" applyFont="1" applyFill="1" applyBorder="1" applyAlignment="1" applyProtection="1">
      <alignment horizontal="right" vertical="center"/>
      <protection locked="0"/>
    </xf>
    <xf numFmtId="167" fontId="0" fillId="5" borderId="113" xfId="21" applyNumberFormat="1" applyFont="1" applyFill="1" applyBorder="1" applyAlignment="1" applyProtection="1">
      <alignment horizontal="right" vertical="center"/>
      <protection locked="0"/>
    </xf>
    <xf numFmtId="167" fontId="0" fillId="0" borderId="114" xfId="21" applyNumberFormat="1" applyFont="1" applyFill="1" applyBorder="1" applyAlignment="1" applyProtection="1">
      <alignment vertical="center"/>
      <protection/>
    </xf>
    <xf numFmtId="0" fontId="0" fillId="0" borderId="23" xfId="21" applyFont="1" applyFill="1" applyBorder="1" applyAlignment="1" applyProtection="1">
      <alignment horizontal="center" vertical="center" wrapText="1"/>
      <protection/>
    </xf>
    <xf numFmtId="167" fontId="0" fillId="0" borderId="115" xfId="21" applyNumberFormat="1" applyFont="1" applyFill="1" applyBorder="1" applyAlignment="1" applyProtection="1">
      <alignment vertical="center"/>
      <protection/>
    </xf>
    <xf numFmtId="0" fontId="11" fillId="0" borderId="116" xfId="0" applyFont="1" applyBorder="1" applyAlignment="1">
      <alignment/>
    </xf>
    <xf numFmtId="0" fontId="0" fillId="0" borderId="59" xfId="0" applyBorder="1" applyAlignment="1">
      <alignment/>
    </xf>
    <xf numFmtId="0" fontId="15" fillId="0" borderId="69" xfId="0" applyFont="1" applyBorder="1" applyAlignment="1">
      <alignment vertical="center"/>
    </xf>
    <xf numFmtId="0" fontId="34" fillId="0" borderId="0" xfId="0" applyFont="1" applyAlignment="1">
      <alignment vertical="top" wrapText="1"/>
    </xf>
    <xf numFmtId="0" fontId="0" fillId="0" borderId="0" xfId="0" applyAlignment="1">
      <alignment vertical="top"/>
    </xf>
    <xf numFmtId="0" fontId="35" fillId="0" borderId="6" xfId="0" applyFont="1" applyBorder="1" applyAlignment="1">
      <alignment horizontal="center" vertical="center"/>
    </xf>
    <xf numFmtId="0" fontId="36" fillId="0" borderId="8" xfId="0" applyFont="1" applyBorder="1" applyAlignment="1">
      <alignment horizontal="center" vertical="center"/>
    </xf>
    <xf numFmtId="0" fontId="36" fillId="0" borderId="62" xfId="0" applyFont="1" applyBorder="1" applyAlignment="1">
      <alignment horizontal="center" vertical="center"/>
    </xf>
    <xf numFmtId="0" fontId="20" fillId="0" borderId="116" xfId="0" applyFont="1" applyBorder="1" applyAlignment="1">
      <alignment horizontal="left" vertical="center"/>
    </xf>
    <xf numFmtId="0" fontId="21" fillId="0" borderId="85" xfId="0" applyFont="1"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vertical="center"/>
    </xf>
    <xf numFmtId="0" fontId="15" fillId="0" borderId="0" xfId="0" applyFont="1" applyFill="1" applyBorder="1" applyAlignment="1">
      <alignment horizontal="left" vertical="top" wrapText="1"/>
    </xf>
    <xf numFmtId="0" fontId="15" fillId="0" borderId="1" xfId="21" applyFont="1" applyFill="1" applyBorder="1" applyAlignment="1" applyProtection="1">
      <alignment horizontal="left" vertical="top"/>
      <protection locked="0"/>
    </xf>
    <xf numFmtId="0" fontId="0" fillId="0" borderId="1" xfId="0" applyBorder="1" applyAlignment="1">
      <alignment horizontal="left"/>
    </xf>
    <xf numFmtId="0" fontId="0" fillId="0" borderId="68" xfId="0" applyFill="1" applyBorder="1" applyAlignment="1">
      <alignment horizontal="left" vertical="top" wrapText="1"/>
    </xf>
    <xf numFmtId="0" fontId="0" fillId="0" borderId="4" xfId="0" applyFill="1" applyBorder="1" applyAlignment="1">
      <alignment horizontal="left" vertical="top" wrapText="1"/>
    </xf>
    <xf numFmtId="0" fontId="14" fillId="0" borderId="91" xfId="21" applyFont="1" applyFill="1" applyBorder="1" applyAlignment="1" applyProtection="1">
      <alignment horizontal="left" vertical="center"/>
      <protection locked="0"/>
    </xf>
    <xf numFmtId="0" fontId="12" fillId="0" borderId="91" xfId="0" applyFont="1" applyFill="1" applyBorder="1" applyAlignment="1">
      <alignment horizontal="left" vertical="center"/>
    </xf>
    <xf numFmtId="0" fontId="15" fillId="0" borderId="3" xfId="0" applyFont="1" applyFill="1" applyBorder="1" applyAlignment="1">
      <alignment horizontal="left" vertical="top" wrapText="1"/>
    </xf>
    <xf numFmtId="0" fontId="15" fillId="0" borderId="3" xfId="0" applyFont="1" applyFill="1" applyBorder="1" applyAlignment="1">
      <alignment horizontal="left" vertical="top"/>
    </xf>
    <xf numFmtId="0" fontId="18" fillId="0" borderId="117" xfId="0" applyFont="1" applyBorder="1" applyAlignment="1">
      <alignment vertical="top" wrapText="1"/>
    </xf>
    <xf numFmtId="0" fontId="0" fillId="0" borderId="1" xfId="0" applyBorder="1" applyAlignment="1">
      <alignment wrapText="1"/>
    </xf>
    <xf numFmtId="0" fontId="17" fillId="0" borderId="1" xfId="0" applyFont="1" applyBorder="1" applyAlignment="1">
      <alignment vertical="center" wrapText="1"/>
    </xf>
    <xf numFmtId="0" fontId="17" fillId="0" borderId="68" xfId="0" applyFont="1" applyBorder="1" applyAlignment="1">
      <alignment vertical="center" wrapText="1"/>
    </xf>
    <xf numFmtId="0" fontId="15" fillId="0" borderId="68" xfId="21" applyFont="1" applyFill="1" applyBorder="1" applyAlignment="1" applyProtection="1">
      <alignment horizontal="left" vertical="top"/>
      <protection locked="0"/>
    </xf>
    <xf numFmtId="0" fontId="0" fillId="0" borderId="4" xfId="0" applyBorder="1" applyAlignment="1">
      <alignment horizontal="left"/>
    </xf>
    <xf numFmtId="0" fontId="0" fillId="0" borderId="67" xfId="0" applyBorder="1" applyAlignment="1">
      <alignment horizontal="left"/>
    </xf>
    <xf numFmtId="0" fontId="0" fillId="0" borderId="68" xfId="0" applyFill="1" applyBorder="1" applyAlignment="1">
      <alignment horizontal="left" vertical="top"/>
    </xf>
    <xf numFmtId="0" fontId="0" fillId="0" borderId="4" xfId="0" applyFill="1" applyBorder="1" applyAlignment="1">
      <alignment horizontal="left" vertical="top"/>
    </xf>
    <xf numFmtId="0" fontId="15" fillId="3" borderId="6" xfId="0" applyFont="1" applyFill="1" applyBorder="1" applyAlignment="1">
      <alignment vertical="center" wrapText="1"/>
    </xf>
    <xf numFmtId="0" fontId="15" fillId="3" borderId="8" xfId="0" applyFont="1" applyFill="1" applyBorder="1" applyAlignment="1">
      <alignment vertical="center" wrapText="1"/>
    </xf>
    <xf numFmtId="0" fontId="14" fillId="3" borderId="8" xfId="0" applyFont="1" applyFill="1" applyBorder="1" applyAlignment="1">
      <alignment vertical="center" wrapText="1"/>
    </xf>
    <xf numFmtId="0" fontId="15" fillId="0" borderId="62" xfId="0" applyFont="1" applyBorder="1" applyAlignment="1">
      <alignment vertical="center"/>
    </xf>
    <xf numFmtId="0" fontId="17" fillId="0" borderId="6" xfId="0" applyFont="1" applyBorder="1" applyAlignment="1">
      <alignment vertical="center" wrapText="1"/>
    </xf>
    <xf numFmtId="0" fontId="17" fillId="0" borderId="8" xfId="0" applyFont="1" applyBorder="1" applyAlignment="1">
      <alignment vertical="center" wrapText="1"/>
    </xf>
    <xf numFmtId="0" fontId="17" fillId="0" borderId="62" xfId="0" applyFont="1" applyBorder="1" applyAlignment="1">
      <alignment vertical="center" wrapText="1"/>
    </xf>
    <xf numFmtId="0" fontId="18" fillId="0" borderId="6" xfId="0" applyFont="1" applyBorder="1" applyAlignment="1">
      <alignment horizontal="center"/>
    </xf>
    <xf numFmtId="0" fontId="18" fillId="0" borderId="8" xfId="0" applyFont="1" applyBorder="1" applyAlignment="1">
      <alignment horizontal="center"/>
    </xf>
    <xf numFmtId="0" fontId="18" fillId="0" borderId="62" xfId="0" applyFont="1" applyBorder="1" applyAlignment="1">
      <alignment horizontal="center"/>
    </xf>
    <xf numFmtId="0" fontId="15" fillId="0" borderId="0" xfId="0" applyFont="1" applyAlignment="1">
      <alignment wrapText="1"/>
    </xf>
    <xf numFmtId="0" fontId="15" fillId="0" borderId="91" xfId="21" applyFont="1" applyFill="1" applyBorder="1" applyAlignment="1" applyProtection="1">
      <alignment horizontal="left" vertical="top"/>
      <protection locked="0"/>
    </xf>
    <xf numFmtId="0" fontId="0" fillId="0" borderId="91" xfId="0" applyBorder="1" applyAlignment="1">
      <alignment horizontal="left"/>
    </xf>
    <xf numFmtId="0" fontId="15" fillId="0" borderId="64"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68" xfId="0" applyFont="1" applyFill="1" applyBorder="1" applyAlignment="1">
      <alignment horizontal="left" vertical="top" wrapText="1"/>
    </xf>
    <xf numFmtId="0" fontId="14" fillId="0" borderId="91" xfId="0" applyFont="1" applyFill="1" applyBorder="1" applyAlignment="1">
      <alignment horizontal="left" vertical="center" wrapText="1"/>
    </xf>
    <xf numFmtId="0" fontId="14" fillId="0" borderId="118" xfId="0" applyFont="1" applyFill="1" applyBorder="1" applyAlignment="1">
      <alignment horizontal="left" vertical="center" wrapText="1"/>
    </xf>
    <xf numFmtId="0" fontId="0" fillId="0" borderId="4" xfId="0" applyBorder="1" applyAlignment="1">
      <alignment/>
    </xf>
    <xf numFmtId="0" fontId="0" fillId="0" borderId="67" xfId="0" applyBorder="1" applyAlignment="1">
      <alignment/>
    </xf>
    <xf numFmtId="0" fontId="26" fillId="0" borderId="0" xfId="0" applyFont="1" applyAlignment="1">
      <alignment vertical="top" wrapText="1"/>
    </xf>
    <xf numFmtId="0" fontId="15" fillId="0" borderId="0" xfId="21"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15" fillId="0" borderId="1" xfId="21" applyFont="1" applyFill="1" applyBorder="1" applyAlignment="1" applyProtection="1">
      <alignment horizontal="left" vertical="top" wrapText="1"/>
      <protection locked="0"/>
    </xf>
    <xf numFmtId="0" fontId="0" fillId="0" borderId="1" xfId="0" applyFill="1" applyBorder="1" applyAlignment="1">
      <alignment horizontal="left" vertical="top"/>
    </xf>
    <xf numFmtId="0" fontId="17" fillId="4" borderId="1" xfId="0" applyFont="1" applyFill="1" applyBorder="1" applyAlignment="1">
      <alignment horizontal="left" vertical="center"/>
    </xf>
    <xf numFmtId="0" fontId="17" fillId="0" borderId="1" xfId="0" applyFont="1" applyBorder="1" applyAlignment="1">
      <alignment horizontal="left"/>
    </xf>
    <xf numFmtId="0" fontId="15" fillId="0" borderId="5" xfId="0" applyFont="1" applyFill="1" applyBorder="1" applyAlignment="1">
      <alignment horizontal="left" vertical="top" wrapText="1"/>
    </xf>
    <xf numFmtId="0" fontId="15" fillId="0" borderId="119" xfId="0" applyFont="1" applyFill="1" applyBorder="1" applyAlignment="1">
      <alignment horizontal="left" vertical="top" wrapText="1"/>
    </xf>
    <xf numFmtId="0" fontId="14" fillId="0" borderId="3" xfId="21" applyFont="1" applyFill="1" applyBorder="1" applyAlignment="1" applyProtection="1">
      <alignment horizontal="left" vertical="top"/>
      <protection locked="0"/>
    </xf>
    <xf numFmtId="0" fontId="12" fillId="0" borderId="3" xfId="0" applyFont="1" applyBorder="1" applyAlignment="1">
      <alignment horizontal="left"/>
    </xf>
    <xf numFmtId="0" fontId="15" fillId="0" borderId="120" xfId="0" applyFont="1" applyFill="1" applyBorder="1" applyAlignment="1">
      <alignment horizontal="left" vertical="top" wrapText="1"/>
    </xf>
    <xf numFmtId="0" fontId="15" fillId="0" borderId="1" xfId="0" applyFont="1" applyFill="1" applyBorder="1" applyAlignment="1">
      <alignment horizontal="left" vertical="top"/>
    </xf>
    <xf numFmtId="0" fontId="15" fillId="0" borderId="68" xfId="0" applyFont="1" applyFill="1" applyBorder="1" applyAlignment="1">
      <alignment horizontal="left"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top"/>
    </xf>
    <xf numFmtId="0" fontId="12" fillId="0" borderId="1" xfId="0" applyFont="1" applyBorder="1" applyAlignment="1">
      <alignment horizontal="left"/>
    </xf>
    <xf numFmtId="0" fontId="15" fillId="0" borderId="121" xfId="0" applyFont="1" applyFill="1" applyBorder="1" applyAlignment="1">
      <alignment horizontal="left" vertical="top" wrapText="1"/>
    </xf>
    <xf numFmtId="0" fontId="15" fillId="0" borderId="5" xfId="21" applyFont="1" applyFill="1" applyBorder="1" applyAlignment="1" applyProtection="1">
      <alignment horizontal="left" vertical="top"/>
      <protection locked="0"/>
    </xf>
    <xf numFmtId="0" fontId="0" fillId="0" borderId="5" xfId="0" applyBorder="1" applyAlignment="1">
      <alignment horizontal="left"/>
    </xf>
    <xf numFmtId="0" fontId="14" fillId="0" borderId="1" xfId="21" applyFont="1" applyFill="1" applyBorder="1" applyAlignment="1" applyProtection="1">
      <alignment horizontal="left" vertical="top"/>
      <protection locked="0"/>
    </xf>
    <xf numFmtId="0" fontId="0" fillId="0" borderId="118" xfId="0" applyFill="1" applyBorder="1" applyAlignment="1">
      <alignment horizontal="left" vertical="top" wrapText="1"/>
    </xf>
    <xf numFmtId="0" fontId="0" fillId="0" borderId="12" xfId="0" applyFill="1" applyBorder="1" applyAlignment="1">
      <alignment horizontal="left" vertical="top" wrapText="1"/>
    </xf>
    <xf numFmtId="0" fontId="15" fillId="0" borderId="5" xfId="0" applyFont="1" applyFill="1" applyBorder="1" applyAlignment="1">
      <alignment horizontal="left" vertical="top"/>
    </xf>
    <xf numFmtId="0" fontId="15" fillId="0" borderId="119" xfId="0" applyFont="1" applyFill="1" applyBorder="1" applyAlignment="1">
      <alignment horizontal="left" vertical="top"/>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4" fillId="0" borderId="5" xfId="0" applyFont="1" applyFill="1" applyBorder="1" applyAlignment="1">
      <alignment horizontal="left" vertical="top" wrapText="1"/>
    </xf>
    <xf numFmtId="0" fontId="0" fillId="0" borderId="5" xfId="0" applyBorder="1" applyAlignment="1">
      <alignment/>
    </xf>
    <xf numFmtId="0" fontId="17" fillId="0" borderId="1" xfId="0" applyFont="1" applyFill="1" applyBorder="1" applyAlignment="1">
      <alignment vertical="center" wrapText="1"/>
    </xf>
    <xf numFmtId="0" fontId="0" fillId="0" borderId="1" xfId="0" applyFill="1" applyBorder="1" applyAlignment="1">
      <alignment/>
    </xf>
    <xf numFmtId="0" fontId="0" fillId="0" borderId="68" xfId="0" applyFill="1" applyBorder="1" applyAlignment="1">
      <alignment/>
    </xf>
    <xf numFmtId="0" fontId="0" fillId="0" borderId="1" xfId="0" applyBorder="1" applyAlignment="1">
      <alignment/>
    </xf>
    <xf numFmtId="0" fontId="0" fillId="0" borderId="68" xfId="0" applyBorder="1" applyAlignment="1">
      <alignment/>
    </xf>
    <xf numFmtId="0" fontId="0" fillId="0" borderId="8" xfId="0" applyBorder="1" applyAlignment="1">
      <alignment horizontal="left" vertical="center"/>
    </xf>
    <xf numFmtId="0" fontId="0" fillId="0" borderId="62" xfId="0" applyBorder="1" applyAlignment="1">
      <alignment horizontal="left" vertical="center"/>
    </xf>
    <xf numFmtId="0" fontId="18" fillId="0" borderId="117" xfId="0" applyFont="1" applyFill="1" applyBorder="1" applyAlignment="1">
      <alignment vertical="top" wrapText="1"/>
    </xf>
    <xf numFmtId="0" fontId="18" fillId="0" borderId="1" xfId="0" applyFont="1" applyFill="1" applyBorder="1" applyAlignment="1">
      <alignment vertical="top" wrapText="1"/>
    </xf>
    <xf numFmtId="0" fontId="0" fillId="0" borderId="1" xfId="0" applyFont="1" applyFill="1" applyBorder="1" applyAlignment="1">
      <alignment/>
    </xf>
    <xf numFmtId="0" fontId="0" fillId="0" borderId="68" xfId="0" applyFont="1" applyFill="1" applyBorder="1" applyAlignment="1">
      <alignment/>
    </xf>
    <xf numFmtId="2" fontId="18" fillId="0" borderId="122" xfId="0" applyNumberFormat="1" applyFont="1" applyBorder="1" applyAlignment="1">
      <alignment vertical="top" wrapText="1"/>
    </xf>
    <xf numFmtId="0" fontId="0" fillId="0" borderId="93" xfId="0" applyBorder="1" applyAlignment="1">
      <alignment wrapText="1"/>
    </xf>
    <xf numFmtId="0" fontId="11" fillId="0" borderId="6" xfId="0" applyFont="1" applyBorder="1" applyAlignment="1">
      <alignment horizontal="left"/>
    </xf>
    <xf numFmtId="0" fontId="0" fillId="0" borderId="8" xfId="0" applyFont="1" applyBorder="1" applyAlignment="1">
      <alignment horizontal="left"/>
    </xf>
    <xf numFmtId="0" fontId="0" fillId="0" borderId="62" xfId="0" applyFont="1" applyBorder="1" applyAlignment="1">
      <alignment horizontal="left"/>
    </xf>
    <xf numFmtId="0" fontId="17" fillId="0" borderId="93" xfId="0" applyFont="1" applyFill="1" applyBorder="1" applyAlignment="1">
      <alignment vertical="center" wrapText="1"/>
    </xf>
    <xf numFmtId="0" fontId="0" fillId="0" borderId="93" xfId="0" applyFill="1" applyBorder="1" applyAlignment="1">
      <alignment/>
    </xf>
    <xf numFmtId="0" fontId="0" fillId="0" borderId="123" xfId="0" applyFill="1" applyBorder="1" applyAlignment="1">
      <alignment/>
    </xf>
    <xf numFmtId="0" fontId="18" fillId="0" borderId="1" xfId="0" applyFont="1" applyBorder="1" applyAlignment="1">
      <alignment vertical="top" wrapText="1"/>
    </xf>
    <xf numFmtId="0" fontId="17" fillId="0" borderId="1" xfId="0" applyFont="1" applyBorder="1" applyAlignment="1">
      <alignment/>
    </xf>
    <xf numFmtId="0" fontId="18" fillId="0" borderId="117" xfId="0" applyFont="1" applyBorder="1" applyAlignment="1">
      <alignment vertical="top"/>
    </xf>
    <xf numFmtId="0" fontId="17" fillId="0" borderId="1" xfId="0" applyFont="1" applyBorder="1" applyAlignment="1">
      <alignment wrapText="1"/>
    </xf>
    <xf numFmtId="0" fontId="18" fillId="0" borderId="117" xfId="0" applyFont="1" applyBorder="1" applyAlignment="1">
      <alignment vertical="center" wrapText="1"/>
    </xf>
    <xf numFmtId="0" fontId="17" fillId="0" borderId="68" xfId="0" applyFont="1" applyFill="1" applyBorder="1" applyAlignment="1">
      <alignment vertical="center" wrapText="1"/>
    </xf>
    <xf numFmtId="0" fontId="0" fillId="0" borderId="5" xfId="0" applyFill="1" applyBorder="1" applyAlignment="1">
      <alignment horizontal="left" vertical="top"/>
    </xf>
    <xf numFmtId="0" fontId="0" fillId="0" borderId="119" xfId="0" applyFill="1" applyBorder="1" applyAlignment="1">
      <alignment horizontal="left" vertical="top"/>
    </xf>
    <xf numFmtId="0" fontId="17" fillId="0" borderId="91" xfId="0" applyFont="1" applyBorder="1" applyAlignment="1">
      <alignment vertical="center" wrapText="1"/>
    </xf>
    <xf numFmtId="0" fontId="17" fillId="0" borderId="118" xfId="0" applyFont="1" applyBorder="1" applyAlignment="1">
      <alignment vertical="center" wrapText="1"/>
    </xf>
    <xf numFmtId="0" fontId="30" fillId="0" borderId="1" xfId="0" applyFont="1" applyBorder="1" applyAlignment="1">
      <alignment vertical="center" wrapText="1"/>
    </xf>
    <xf numFmtId="0" fontId="30" fillId="0" borderId="68" xfId="0" applyFont="1" applyBorder="1" applyAlignment="1">
      <alignment vertical="center" wrapText="1"/>
    </xf>
    <xf numFmtId="0" fontId="17" fillId="0" borderId="68" xfId="0" applyFont="1" applyFill="1" applyBorder="1" applyAlignment="1">
      <alignment wrapText="1"/>
    </xf>
    <xf numFmtId="0" fontId="17" fillId="0" borderId="4" xfId="0" applyFont="1" applyBorder="1" applyAlignment="1">
      <alignment wrapText="1"/>
    </xf>
    <xf numFmtId="0" fontId="17" fillId="0" borderId="67" xfId="0" applyFont="1" applyBorder="1" applyAlignment="1">
      <alignment wrapText="1"/>
    </xf>
    <xf numFmtId="0" fontId="18" fillId="0" borderId="124" xfId="0" applyFont="1" applyBorder="1" applyAlignment="1">
      <alignment vertical="top"/>
    </xf>
    <xf numFmtId="0" fontId="0" fillId="0" borderId="91" xfId="0" applyBorder="1" applyAlignment="1">
      <alignment/>
    </xf>
    <xf numFmtId="0" fontId="0" fillId="0" borderId="64" xfId="0" applyBorder="1" applyAlignment="1">
      <alignment horizontal="left" vertical="top" wrapText="1"/>
    </xf>
    <xf numFmtId="0" fontId="16" fillId="0" borderId="125" xfId="0" applyFont="1" applyFill="1" applyBorder="1" applyAlignment="1">
      <alignment horizontal="left" vertical="center" wrapText="1"/>
    </xf>
    <xf numFmtId="0" fontId="16" fillId="0" borderId="126" xfId="0" applyFont="1" applyFill="1" applyBorder="1" applyAlignment="1">
      <alignment horizontal="left" vertical="center" wrapText="1"/>
    </xf>
    <xf numFmtId="0" fontId="16" fillId="0" borderId="127" xfId="0" applyFont="1" applyFill="1" applyBorder="1" applyAlignment="1">
      <alignment horizontal="left" vertical="center" wrapText="1"/>
    </xf>
    <xf numFmtId="0" fontId="15" fillId="0" borderId="119" xfId="21" applyFont="1" applyFill="1" applyBorder="1" applyAlignment="1" applyProtection="1">
      <alignment horizontal="left" vertical="top"/>
      <protection locked="0"/>
    </xf>
    <xf numFmtId="0" fontId="0" fillId="0" borderId="2" xfId="0" applyFill="1" applyBorder="1" applyAlignment="1">
      <alignment horizontal="left" vertical="top"/>
    </xf>
    <xf numFmtId="0" fontId="0" fillId="0" borderId="92" xfId="0" applyFill="1" applyBorder="1" applyAlignment="1">
      <alignment horizontal="left" vertical="top"/>
    </xf>
    <xf numFmtId="0" fontId="15" fillId="0" borderId="14" xfId="0" applyFont="1" applyFill="1" applyBorder="1" applyAlignment="1">
      <alignment horizontal="left" vertical="top" wrapText="1"/>
    </xf>
    <xf numFmtId="0" fontId="0" fillId="0" borderId="69" xfId="0" applyBorder="1" applyAlignment="1">
      <alignment horizontal="left" vertical="top" wrapText="1"/>
    </xf>
    <xf numFmtId="0" fontId="16" fillId="0" borderId="116" xfId="0" applyFont="1" applyFill="1" applyBorder="1" applyAlignment="1">
      <alignment vertical="center" wrapText="1"/>
    </xf>
    <xf numFmtId="0" fontId="19" fillId="0" borderId="85" xfId="0" applyFont="1" applyBorder="1" applyAlignment="1">
      <alignment vertical="center"/>
    </xf>
    <xf numFmtId="0" fontId="15" fillId="3" borderId="116" xfId="0" applyFont="1" applyFill="1" applyBorder="1" applyAlignment="1">
      <alignment vertical="center" wrapText="1"/>
    </xf>
    <xf numFmtId="0" fontId="15" fillId="3" borderId="59" xfId="0" applyFont="1" applyFill="1" applyBorder="1" applyAlignment="1">
      <alignment vertical="center" wrapText="1"/>
    </xf>
    <xf numFmtId="0" fontId="14" fillId="3" borderId="59" xfId="0" applyFont="1" applyFill="1" applyBorder="1" applyAlignment="1">
      <alignment vertical="center" wrapText="1"/>
    </xf>
    <xf numFmtId="0" fontId="15" fillId="0" borderId="85" xfId="0" applyFont="1" applyBorder="1" applyAlignment="1">
      <alignment vertical="center"/>
    </xf>
    <xf numFmtId="0" fontId="15" fillId="3" borderId="13" xfId="0" applyFont="1" applyFill="1" applyBorder="1" applyAlignment="1">
      <alignment vertical="center" wrapText="1"/>
    </xf>
    <xf numFmtId="0" fontId="15" fillId="3" borderId="0" xfId="0" applyFont="1" applyFill="1" applyBorder="1" applyAlignment="1">
      <alignment vertical="center" wrapText="1"/>
    </xf>
    <xf numFmtId="0" fontId="14" fillId="3" borderId="0" xfId="0" applyFont="1" applyFill="1" applyBorder="1" applyAlignment="1">
      <alignment vertical="center" wrapText="1"/>
    </xf>
    <xf numFmtId="0" fontId="15" fillId="0" borderId="60" xfId="0" applyFont="1" applyBorder="1" applyAlignment="1">
      <alignment vertical="center"/>
    </xf>
    <xf numFmtId="0" fontId="16" fillId="0" borderId="116" xfId="0" applyFont="1" applyBorder="1" applyAlignment="1">
      <alignment vertical="center"/>
    </xf>
    <xf numFmtId="0" fontId="16" fillId="0" borderId="85" xfId="0" applyFont="1" applyBorder="1" applyAlignment="1">
      <alignment vertical="center"/>
    </xf>
    <xf numFmtId="0" fontId="17" fillId="0" borderId="0" xfId="0" applyFont="1" applyFill="1" applyBorder="1" applyAlignment="1">
      <alignment vertical="center"/>
    </xf>
    <xf numFmtId="0" fontId="18" fillId="0" borderId="117" xfId="0" applyFont="1" applyFill="1" applyBorder="1" applyAlignment="1">
      <alignment vertical="top"/>
    </xf>
    <xf numFmtId="0" fontId="18" fillId="0" borderId="1" xfId="0" applyFont="1" applyFill="1" applyBorder="1" applyAlignment="1">
      <alignment vertical="top"/>
    </xf>
    <xf numFmtId="0" fontId="18" fillId="0" borderId="1" xfId="0" applyFont="1" applyBorder="1" applyAlignment="1">
      <alignment vertical="top"/>
    </xf>
    <xf numFmtId="0" fontId="20" fillId="0" borderId="116" xfId="0" applyFont="1" applyBorder="1" applyAlignment="1" applyProtection="1">
      <alignment horizontal="center" vertical="center" wrapText="1"/>
      <protection/>
    </xf>
    <xf numFmtId="0" fontId="27" fillId="0" borderId="6" xfId="21" applyFont="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0" fillId="0" borderId="8" xfId="0" applyBorder="1" applyAlignment="1">
      <alignment horizontal="center" vertical="center" wrapText="1"/>
    </xf>
    <xf numFmtId="0" fontId="0" fillId="0" borderId="62" xfId="0" applyBorder="1" applyAlignment="1">
      <alignment horizontal="center" vertical="center" wrapText="1"/>
    </xf>
    <xf numFmtId="0" fontId="5" fillId="0" borderId="116" xfId="21" applyFont="1" applyBorder="1" applyAlignment="1" applyProtection="1">
      <alignment horizontal="center" vertical="center"/>
      <protection/>
    </xf>
    <xf numFmtId="0" fontId="0" fillId="4" borderId="116" xfId="21" applyFont="1" applyFill="1" applyBorder="1" applyAlignment="1" applyProtection="1">
      <alignment horizontal="right" wrapText="1"/>
      <protection/>
    </xf>
    <xf numFmtId="0" fontId="0" fillId="0" borderId="13" xfId="0" applyBorder="1" applyAlignment="1">
      <alignment/>
    </xf>
    <xf numFmtId="0" fontId="0" fillId="0" borderId="60" xfId="0" applyBorder="1" applyAlignment="1">
      <alignment/>
    </xf>
    <xf numFmtId="0" fontId="0" fillId="0" borderId="68" xfId="21" applyFont="1" applyBorder="1" applyAlignment="1" applyProtection="1">
      <alignment/>
      <protection/>
    </xf>
    <xf numFmtId="0" fontId="0" fillId="0" borderId="4" xfId="0" applyBorder="1" applyAlignment="1">
      <alignment/>
    </xf>
    <xf numFmtId="0" fontId="0" fillId="0" borderId="67" xfId="0" applyBorder="1" applyAlignment="1">
      <alignment/>
    </xf>
    <xf numFmtId="49" fontId="0" fillId="0" borderId="6" xfId="21" applyNumberFormat="1" applyFont="1" applyBorder="1" applyAlignment="1" applyProtection="1">
      <alignment wrapText="1"/>
      <protection/>
    </xf>
    <xf numFmtId="0" fontId="0" fillId="0" borderId="8" xfId="0" applyFont="1" applyBorder="1" applyAlignment="1" applyProtection="1">
      <alignment/>
      <protection/>
    </xf>
    <xf numFmtId="0" fontId="0" fillId="0" borderId="62" xfId="0" applyFont="1" applyBorder="1" applyAlignment="1" applyProtection="1">
      <alignment/>
      <protection/>
    </xf>
    <xf numFmtId="0" fontId="0" fillId="4" borderId="128" xfId="21" applyFont="1" applyFill="1"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27" xfId="21" applyFont="1" applyFill="1" applyBorder="1" applyAlignment="1" applyProtection="1">
      <alignment horizontal="center" vertical="center" wrapText="1"/>
      <protection/>
    </xf>
    <xf numFmtId="0" fontId="0" fillId="0" borderId="129" xfId="0" applyFont="1" applyFill="1" applyBorder="1" applyAlignment="1" applyProtection="1">
      <alignment wrapText="1"/>
      <protection/>
    </xf>
    <xf numFmtId="0" fontId="0" fillId="0" borderId="59" xfId="21" applyFont="1" applyFill="1" applyBorder="1" applyAlignment="1" applyProtection="1">
      <alignment/>
      <protection/>
    </xf>
    <xf numFmtId="0" fontId="0" fillId="0" borderId="85" xfId="0" applyFont="1" applyFill="1" applyBorder="1" applyAlignment="1" applyProtection="1">
      <alignment/>
      <protection/>
    </xf>
    <xf numFmtId="0" fontId="0" fillId="0" borderId="23" xfId="21" applyFont="1" applyFill="1" applyBorder="1" applyAlignment="1" applyProtection="1">
      <alignment horizontal="center"/>
      <protection/>
    </xf>
    <xf numFmtId="0" fontId="0" fillId="0" borderId="19" xfId="21" applyFont="1" applyFill="1" applyBorder="1" applyAlignment="1" applyProtection="1">
      <alignment horizontal="center"/>
      <protection/>
    </xf>
    <xf numFmtId="0" fontId="0" fillId="0" borderId="19" xfId="0" applyFont="1" applyFill="1" applyBorder="1" applyAlignment="1" applyProtection="1">
      <alignment/>
      <protection/>
    </xf>
    <xf numFmtId="0" fontId="0" fillId="0" borderId="108" xfId="0" applyFont="1" applyFill="1" applyBorder="1" applyAlignment="1" applyProtection="1">
      <alignment/>
      <protection/>
    </xf>
    <xf numFmtId="0" fontId="0" fillId="0" borderId="27" xfId="21" applyFont="1" applyFill="1" applyBorder="1" applyAlignment="1" applyProtection="1">
      <alignment horizontal="center" vertical="center"/>
      <protection/>
    </xf>
    <xf numFmtId="0" fontId="0" fillId="0" borderId="129" xfId="0" applyFont="1" applyFill="1" applyBorder="1" applyAlignment="1" applyProtection="1">
      <alignment horizontal="center" vertical="center"/>
      <protection/>
    </xf>
    <xf numFmtId="0" fontId="0" fillId="0" borderId="116" xfId="21" applyFont="1" applyFill="1" applyBorder="1" applyAlignment="1" applyProtection="1">
      <alignment horizontal="center"/>
      <protection/>
    </xf>
    <xf numFmtId="0" fontId="0" fillId="0" borderId="59" xfId="21" applyFont="1" applyFill="1" applyBorder="1" applyAlignment="1" applyProtection="1">
      <alignment horizontal="center"/>
      <protection/>
    </xf>
    <xf numFmtId="0" fontId="0" fillId="0" borderId="8" xfId="0" applyBorder="1" applyAlignment="1" applyProtection="1">
      <alignment/>
      <protection/>
    </xf>
    <xf numFmtId="0" fontId="0" fillId="0" borderId="62" xfId="0" applyBorder="1" applyAlignment="1" applyProtection="1">
      <alignment/>
      <protection/>
    </xf>
    <xf numFmtId="0" fontId="0" fillId="0" borderId="84" xfId="21" applyFont="1" applyFill="1" applyBorder="1" applyAlignment="1" applyProtection="1">
      <alignment horizontal="center" vertical="center" wrapText="1"/>
      <protection/>
    </xf>
    <xf numFmtId="0" fontId="0" fillId="0" borderId="130" xfId="0" applyFont="1" applyFill="1" applyBorder="1" applyAlignment="1" applyProtection="1">
      <alignment horizontal="center" vertical="center" wrapText="1"/>
      <protection/>
    </xf>
    <xf numFmtId="0" fontId="17" fillId="0" borderId="0" xfId="21" applyFont="1" applyBorder="1" applyAlignment="1" applyProtection="1">
      <alignment horizontal="center"/>
      <protection/>
    </xf>
    <xf numFmtId="0" fontId="17" fillId="0" borderId="0" xfId="0" applyFont="1" applyBorder="1" applyAlignment="1" applyProtection="1">
      <alignment horizontal="center"/>
      <protection/>
    </xf>
    <xf numFmtId="0" fontId="17" fillId="0" borderId="0" xfId="0" applyFont="1" applyBorder="1" applyAlignment="1" applyProtection="1">
      <alignment/>
      <protection/>
    </xf>
    <xf numFmtId="0" fontId="17" fillId="0" borderId="131" xfId="21" applyFont="1" applyBorder="1" applyAlignment="1" applyProtection="1">
      <alignment horizontal="center"/>
      <protection/>
    </xf>
    <xf numFmtId="0" fontId="17" fillId="0" borderId="132" xfId="0" applyFont="1" applyBorder="1" applyAlignment="1" applyProtection="1">
      <alignment horizontal="center"/>
      <protection/>
    </xf>
    <xf numFmtId="0" fontId="17" fillId="0" borderId="132" xfId="0" applyFont="1" applyBorder="1" applyAlignment="1" applyProtection="1">
      <alignment/>
      <protection/>
    </xf>
    <xf numFmtId="0" fontId="17" fillId="0" borderId="133" xfId="0" applyFont="1" applyBorder="1" applyAlignment="1" applyProtection="1">
      <alignment/>
      <protection/>
    </xf>
    <xf numFmtId="0" fontId="28" fillId="0" borderId="0" xfId="21" applyFont="1" applyBorder="1" applyAlignment="1" applyProtection="1">
      <alignment vertical="center"/>
      <protection/>
    </xf>
    <xf numFmtId="0" fontId="0" fillId="0" borderId="0" xfId="0" applyAlignment="1" applyProtection="1">
      <alignment/>
      <protection/>
    </xf>
    <xf numFmtId="0" fontId="0" fillId="0" borderId="108" xfId="0" applyFill="1" applyBorder="1" applyAlignment="1" applyProtection="1">
      <alignment horizontal="center"/>
      <protection/>
    </xf>
    <xf numFmtId="0" fontId="16" fillId="0" borderId="6" xfId="21" applyFont="1" applyFill="1" applyBorder="1" applyAlignment="1" applyProtection="1">
      <alignment horizontal="center"/>
      <protection/>
    </xf>
    <xf numFmtId="0" fontId="0" fillId="0" borderId="8" xfId="0" applyFont="1" applyFill="1" applyBorder="1" applyAlignment="1" applyProtection="1">
      <alignment/>
      <protection/>
    </xf>
    <xf numFmtId="0" fontId="0" fillId="0" borderId="62" xfId="0" applyFont="1" applyFill="1" applyBorder="1" applyAlignment="1" applyProtection="1">
      <alignment/>
      <protection/>
    </xf>
    <xf numFmtId="0" fontId="12" fillId="0" borderId="31" xfId="21" applyFont="1" applyFill="1" applyBorder="1" applyAlignment="1" applyProtection="1">
      <alignment horizontal="center" vertical="center"/>
      <protection/>
    </xf>
    <xf numFmtId="0" fontId="0" fillId="0" borderId="134" xfId="0" applyFont="1" applyFill="1" applyBorder="1" applyAlignment="1" applyProtection="1">
      <alignment/>
      <protection/>
    </xf>
    <xf numFmtId="0" fontId="0" fillId="0" borderId="129" xfId="21" applyFont="1" applyFill="1" applyBorder="1" applyAlignment="1" applyProtection="1">
      <alignment vertical="center" wrapText="1"/>
      <protection/>
    </xf>
    <xf numFmtId="0" fontId="0" fillId="0" borderId="116" xfId="21" applyFont="1" applyFill="1" applyBorder="1" applyAlignment="1" applyProtection="1">
      <alignment horizontal="center" vertical="center"/>
      <protection/>
    </xf>
    <xf numFmtId="0" fontId="0" fillId="0" borderId="59" xfId="21" applyFont="1" applyFill="1" applyBorder="1" applyAlignment="1" applyProtection="1">
      <alignment horizontal="center" vertical="center"/>
      <protection/>
    </xf>
    <xf numFmtId="0" fontId="0" fillId="0" borderId="85" xfId="21"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108" xfId="21" applyFont="1" applyFill="1" applyBorder="1" applyAlignment="1" applyProtection="1">
      <alignment horizontal="center"/>
      <protection/>
    </xf>
    <xf numFmtId="0" fontId="16" fillId="0" borderId="135" xfId="21" applyFont="1" applyBorder="1" applyAlignment="1" applyProtection="1">
      <alignment horizontal="center" vertical="center" textRotation="90"/>
      <protection/>
    </xf>
    <xf numFmtId="0" fontId="0" fillId="0" borderId="136" xfId="0" applyBorder="1" applyAlignment="1" applyProtection="1">
      <alignment horizontal="center" vertical="center" textRotation="90"/>
      <protection/>
    </xf>
    <xf numFmtId="0" fontId="0" fillId="0" borderId="137" xfId="0" applyBorder="1" applyAlignment="1" applyProtection="1">
      <alignment horizontal="center" vertical="center" textRotation="90"/>
      <protection/>
    </xf>
    <xf numFmtId="0" fontId="0" fillId="4" borderId="138" xfId="21" applyFont="1" applyFill="1" applyBorder="1" applyAlignment="1" applyProtection="1">
      <alignment horizontal="center" vertical="center" wrapText="1"/>
      <protection/>
    </xf>
    <xf numFmtId="0" fontId="0" fillId="0" borderId="139"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0" fillId="4" borderId="141" xfId="21" applyFont="1" applyFill="1" applyBorder="1" applyAlignment="1" applyProtection="1">
      <alignment horizontal="center" vertical="center" wrapText="1"/>
      <protection/>
    </xf>
    <xf numFmtId="0" fontId="0" fillId="0" borderId="142" xfId="0" applyBorder="1" applyAlignment="1" applyProtection="1">
      <alignment horizontal="center" vertical="center" wrapText="1"/>
      <protection/>
    </xf>
    <xf numFmtId="0" fontId="0" fillId="0" borderId="76" xfId="0"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108" xfId="0" applyFill="1" applyBorder="1" applyAlignment="1" applyProtection="1">
      <alignment horizontal="center" vertical="center" wrapText="1"/>
      <protection/>
    </xf>
    <xf numFmtId="0" fontId="0" fillId="0" borderId="143" xfId="21" applyFont="1" applyFill="1" applyBorder="1" applyAlignment="1" applyProtection="1">
      <alignment horizontal="center" vertical="center" wrapText="1"/>
      <protection/>
    </xf>
    <xf numFmtId="0" fontId="0" fillId="0" borderId="144" xfId="0" applyFont="1" applyFill="1" applyBorder="1" applyAlignment="1" applyProtection="1">
      <alignment horizontal="center" vertical="center" wrapText="1"/>
      <protection/>
    </xf>
    <xf numFmtId="0" fontId="0" fillId="0" borderId="130" xfId="21" applyFont="1" applyFill="1" applyBorder="1" applyAlignment="1" applyProtection="1">
      <alignment horizontal="center" vertical="center" wrapText="1"/>
      <protection/>
    </xf>
    <xf numFmtId="0" fontId="0" fillId="0" borderId="142" xfId="0" applyFont="1" applyFill="1" applyBorder="1" applyAlignment="1" applyProtection="1">
      <alignment horizontal="center" vertical="center" wrapText="1"/>
      <protection/>
    </xf>
    <xf numFmtId="0" fontId="0" fillId="0" borderId="75" xfId="21" applyFont="1" applyFill="1" applyBorder="1" applyAlignment="1" applyProtection="1">
      <alignment horizontal="center"/>
      <protection/>
    </xf>
    <xf numFmtId="0" fontId="0" fillId="0" borderId="145" xfId="0" applyFont="1" applyFill="1" applyBorder="1" applyAlignment="1" applyProtection="1">
      <alignment horizontal="center"/>
      <protection/>
    </xf>
    <xf numFmtId="0" fontId="0" fillId="0" borderId="107" xfId="0" applyFont="1" applyFill="1" applyBorder="1" applyAlignment="1" applyProtection="1">
      <alignment horizontal="center"/>
      <protection/>
    </xf>
    <xf numFmtId="0" fontId="14" fillId="0" borderId="0" xfId="0" applyFont="1" applyAlignment="1">
      <alignment horizontal="center" vertical="center" wrapText="1"/>
    </xf>
    <xf numFmtId="0" fontId="0" fillId="0" borderId="0" xfId="0" applyAlignment="1">
      <alignment horizontal="center"/>
    </xf>
    <xf numFmtId="0" fontId="0" fillId="0" borderId="0" xfId="20" applyFont="1" applyAlignment="1">
      <alignment horizontal="center" vertical="center" wrapText="1"/>
    </xf>
    <xf numFmtId="0" fontId="0" fillId="0" borderId="0" xfId="20" applyFont="1" applyAlignment="1">
      <alignment horizontal="center"/>
    </xf>
    <xf numFmtId="0" fontId="12" fillId="0" borderId="3"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5" xfId="0" applyFont="1" applyBorder="1" applyAlignment="1">
      <alignment horizontal="center" vertical="center" wrapText="1"/>
    </xf>
    <xf numFmtId="167" fontId="21" fillId="6" borderId="116" xfId="21" applyNumberFormat="1" applyFont="1" applyFill="1" applyBorder="1" applyAlignment="1" applyProtection="1">
      <alignment horizontal="center" vertical="center" wrapText="1"/>
      <protection locked="0"/>
    </xf>
    <xf numFmtId="0" fontId="21" fillId="6" borderId="59" xfId="0" applyFont="1" applyFill="1" applyBorder="1" applyAlignment="1">
      <alignment horizontal="center" wrapText="1"/>
    </xf>
    <xf numFmtId="0" fontId="21" fillId="6" borderId="85" xfId="0" applyFont="1" applyFill="1" applyBorder="1" applyAlignment="1">
      <alignment horizontal="center" wrapText="1"/>
    </xf>
    <xf numFmtId="0" fontId="21" fillId="6" borderId="13" xfId="0" applyFont="1" applyFill="1" applyBorder="1" applyAlignment="1">
      <alignment horizontal="center" wrapText="1"/>
    </xf>
    <xf numFmtId="0" fontId="21" fillId="6" borderId="0" xfId="0" applyFont="1" applyFill="1" applyBorder="1" applyAlignment="1">
      <alignment horizontal="center" wrapText="1"/>
    </xf>
    <xf numFmtId="0" fontId="21" fillId="6" borderId="60" xfId="0" applyFont="1" applyFill="1" applyBorder="1" applyAlignment="1">
      <alignment horizontal="center" wrapText="1"/>
    </xf>
    <xf numFmtId="0" fontId="21" fillId="6" borderId="14" xfId="0" applyFont="1" applyFill="1" applyBorder="1" applyAlignment="1">
      <alignment horizontal="center" wrapText="1"/>
    </xf>
    <xf numFmtId="0" fontId="21" fillId="6" borderId="64" xfId="0" applyFont="1" applyFill="1" applyBorder="1" applyAlignment="1">
      <alignment horizontal="center" wrapText="1"/>
    </xf>
    <xf numFmtId="0" fontId="21" fillId="6" borderId="69" xfId="0" applyFont="1" applyFill="1" applyBorder="1" applyAlignment="1">
      <alignment horizontal="center" wrapText="1"/>
    </xf>
    <xf numFmtId="0" fontId="21" fillId="6" borderId="59" xfId="0" applyFont="1" applyFill="1" applyBorder="1" applyAlignment="1">
      <alignment horizontal="center" vertical="center" wrapText="1"/>
    </xf>
    <xf numFmtId="0" fontId="21" fillId="6" borderId="85"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60"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64" xfId="0" applyFont="1" applyFill="1" applyBorder="1" applyAlignment="1">
      <alignment horizontal="center" vertical="center" wrapText="1"/>
    </xf>
    <xf numFmtId="0" fontId="21" fillId="6" borderId="69" xfId="0" applyFont="1" applyFill="1" applyBorder="1" applyAlignment="1">
      <alignment horizontal="center" vertical="center" wrapText="1"/>
    </xf>
    <xf numFmtId="2" fontId="21" fillId="2" borderId="146" xfId="21" applyNumberFormat="1" applyFont="1" applyFill="1" applyBorder="1" applyAlignment="1" applyProtection="1">
      <alignment horizontal="center" vertical="center" wrapText="1"/>
      <protection locked="0"/>
    </xf>
    <xf numFmtId="0" fontId="21" fillId="2" borderId="59" xfId="0" applyFont="1" applyFill="1" applyBorder="1" applyAlignment="1">
      <alignment horizontal="center" vertical="center" wrapText="1"/>
    </xf>
    <xf numFmtId="0" fontId="21" fillId="2" borderId="85" xfId="0" applyFont="1" applyFill="1" applyBorder="1" applyAlignment="1">
      <alignment horizontal="center" vertical="center" wrapText="1"/>
    </xf>
    <xf numFmtId="0" fontId="21" fillId="2" borderId="14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60" xfId="0" applyFont="1" applyFill="1" applyBorder="1" applyAlignment="1">
      <alignment horizontal="center" vertical="center" wrapText="1"/>
    </xf>
    <xf numFmtId="0" fontId="21" fillId="2" borderId="78"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69" xfId="0" applyFont="1" applyFill="1" applyBorder="1" applyAlignment="1">
      <alignment horizontal="center" vertical="center" wrapText="1"/>
    </xf>
    <xf numFmtId="2" fontId="21" fillId="2" borderId="116" xfId="21" applyNumberFormat="1" applyFont="1" applyFill="1" applyBorder="1" applyAlignment="1" applyProtection="1">
      <alignment horizontal="center" vertical="center" wrapText="1"/>
      <protection locked="0"/>
    </xf>
    <xf numFmtId="0" fontId="21" fillId="2" borderId="14" xfId="0" applyFont="1" applyFill="1" applyBorder="1" applyAlignment="1">
      <alignment horizontal="center" vertical="center" wrapText="1"/>
    </xf>
    <xf numFmtId="167" fontId="21" fillId="7" borderId="30" xfId="21" applyNumberFormat="1" applyFont="1" applyFill="1" applyBorder="1" applyAlignment="1" applyProtection="1">
      <alignment horizontal="center" vertical="center" wrapText="1"/>
      <protection locked="0"/>
    </xf>
    <xf numFmtId="0" fontId="21" fillId="7" borderId="28"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21" fillId="7" borderId="147"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7" borderId="121" xfId="0" applyFont="1" applyFill="1" applyBorder="1" applyAlignment="1">
      <alignment horizontal="center" vertical="center" wrapText="1"/>
    </xf>
    <xf numFmtId="0" fontId="21" fillId="7" borderId="78"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148" xfId="0" applyFont="1" applyFill="1" applyBorder="1" applyAlignment="1">
      <alignment horizontal="center" vertical="center" wrapText="1"/>
    </xf>
    <xf numFmtId="2" fontId="19" fillId="7" borderId="72" xfId="21" applyNumberFormat="1" applyFont="1" applyFill="1" applyBorder="1" applyAlignment="1" applyProtection="1">
      <alignment horizontal="center" vertical="center" wrapText="1"/>
      <protection locked="0"/>
    </xf>
    <xf numFmtId="0" fontId="19" fillId="7" borderId="35" xfId="0" applyFont="1" applyFill="1" applyBorder="1" applyAlignment="1">
      <alignment horizontal="center" vertical="center" wrapText="1"/>
    </xf>
    <xf numFmtId="0" fontId="19" fillId="7" borderId="33" xfId="0" applyFont="1" applyFill="1" applyBorder="1" applyAlignment="1">
      <alignment horizontal="center" vertical="center" wrapText="1"/>
    </xf>
    <xf numFmtId="167" fontId="21" fillId="8" borderId="116" xfId="21" applyNumberFormat="1" applyFont="1" applyFill="1" applyBorder="1" applyAlignment="1" applyProtection="1">
      <alignment horizontal="center" vertical="center"/>
      <protection/>
    </xf>
    <xf numFmtId="0" fontId="21" fillId="8" borderId="59" xfId="0" applyFont="1" applyFill="1" applyBorder="1" applyAlignment="1">
      <alignment horizontal="center"/>
    </xf>
    <xf numFmtId="0" fontId="21" fillId="8" borderId="85" xfId="0" applyFont="1" applyFill="1" applyBorder="1" applyAlignment="1">
      <alignment horizontal="center"/>
    </xf>
    <xf numFmtId="167" fontId="21" fillId="9" borderId="116" xfId="21" applyNumberFormat="1" applyFont="1" applyFill="1" applyBorder="1" applyAlignment="1" applyProtection="1">
      <alignment horizontal="center" vertical="center" wrapText="1"/>
      <protection/>
    </xf>
    <xf numFmtId="0" fontId="21" fillId="9" borderId="59" xfId="0" applyFont="1" applyFill="1" applyBorder="1" applyAlignment="1">
      <alignment horizontal="center" vertical="center" wrapText="1"/>
    </xf>
    <xf numFmtId="0" fontId="21" fillId="9" borderId="85"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64" xfId="0" applyFont="1" applyFill="1" applyBorder="1" applyAlignment="1">
      <alignment horizontal="center" vertical="center" wrapText="1"/>
    </xf>
    <xf numFmtId="0" fontId="21" fillId="9" borderId="69" xfId="0" applyFont="1" applyFill="1" applyBorder="1" applyAlignment="1">
      <alignment horizontal="center" vertical="center" wrapText="1"/>
    </xf>
    <xf numFmtId="167" fontId="21" fillId="10" borderId="149" xfId="21" applyNumberFormat="1" applyFont="1" applyFill="1" applyBorder="1" applyAlignment="1" applyProtection="1">
      <alignment horizontal="center" vertical="center" wrapText="1"/>
      <protection/>
    </xf>
    <xf numFmtId="0" fontId="21" fillId="10" borderId="59" xfId="0" applyFont="1" applyFill="1" applyBorder="1" applyAlignment="1">
      <alignment horizontal="center" vertical="center" wrapText="1"/>
    </xf>
    <xf numFmtId="0" fontId="21" fillId="10" borderId="85" xfId="0" applyFont="1" applyFill="1" applyBorder="1" applyAlignment="1">
      <alignment horizontal="center" vertical="center" wrapText="1"/>
    </xf>
    <xf numFmtId="0" fontId="21" fillId="10" borderId="150" xfId="0" applyFont="1" applyFill="1" applyBorder="1" applyAlignment="1">
      <alignment horizontal="center" vertical="center" wrapText="1"/>
    </xf>
    <xf numFmtId="0" fontId="21" fillId="10" borderId="64" xfId="0" applyFont="1" applyFill="1" applyBorder="1" applyAlignment="1">
      <alignment horizontal="center" vertical="center" wrapText="1"/>
    </xf>
    <xf numFmtId="0" fontId="21" fillId="10" borderId="69" xfId="0" applyFont="1" applyFill="1" applyBorder="1" applyAlignment="1">
      <alignment horizontal="center" vertical="center" wrapText="1"/>
    </xf>
    <xf numFmtId="2" fontId="21" fillId="11" borderId="44" xfId="21" applyNumberFormat="1" applyFont="1" applyFill="1" applyBorder="1" applyAlignment="1" applyProtection="1">
      <alignment horizontal="center" vertical="center"/>
      <protection locked="0"/>
    </xf>
    <xf numFmtId="0" fontId="21" fillId="11" borderId="35" xfId="0" applyFont="1" applyFill="1" applyBorder="1" applyAlignment="1">
      <alignment horizontal="center" vertical="center"/>
    </xf>
    <xf numFmtId="0" fontId="21" fillId="11" borderId="112" xfId="0" applyFont="1" applyFill="1" applyBorder="1" applyAlignment="1">
      <alignment horizontal="center" vertical="center"/>
    </xf>
    <xf numFmtId="2" fontId="21" fillId="11" borderId="149" xfId="21" applyNumberFormat="1" applyFont="1" applyFill="1" applyBorder="1" applyAlignment="1" applyProtection="1">
      <alignment horizontal="center" vertical="center"/>
      <protection locked="0"/>
    </xf>
    <xf numFmtId="0" fontId="21" fillId="11" borderId="59" xfId="0" applyFont="1" applyFill="1" applyBorder="1" applyAlignment="1">
      <alignment horizontal="center" vertical="center"/>
    </xf>
    <xf numFmtId="0" fontId="21" fillId="11" borderId="85" xfId="0" applyFont="1" applyFill="1" applyBorder="1" applyAlignment="1">
      <alignment horizontal="center" vertical="center"/>
    </xf>
    <xf numFmtId="2" fontId="17" fillId="12" borderId="151" xfId="21" applyNumberFormat="1"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62" xfId="0" applyFont="1" applyFill="1" applyBorder="1" applyAlignment="1">
      <alignment horizontal="center" vertical="center" wrapText="1"/>
    </xf>
    <xf numFmtId="167" fontId="21" fillId="13" borderId="116" xfId="21" applyNumberFormat="1" applyFont="1" applyFill="1" applyBorder="1" applyAlignment="1" applyProtection="1">
      <alignment horizontal="center" vertical="center" wrapText="1"/>
      <protection locked="0"/>
    </xf>
    <xf numFmtId="0" fontId="21" fillId="13" borderId="59" xfId="0" applyFont="1" applyFill="1" applyBorder="1" applyAlignment="1">
      <alignment horizontal="center" wrapText="1"/>
    </xf>
    <xf numFmtId="0" fontId="21" fillId="13" borderId="85" xfId="0" applyFont="1" applyFill="1" applyBorder="1" applyAlignment="1">
      <alignment horizontal="center" wrapText="1"/>
    </xf>
    <xf numFmtId="0" fontId="21" fillId="13" borderId="13" xfId="0" applyFont="1" applyFill="1" applyBorder="1" applyAlignment="1">
      <alignment horizontal="center" wrapText="1"/>
    </xf>
    <xf numFmtId="0" fontId="21" fillId="13" borderId="0" xfId="0" applyFont="1" applyFill="1" applyBorder="1" applyAlignment="1">
      <alignment horizontal="center" wrapText="1"/>
    </xf>
    <xf numFmtId="0" fontId="21" fillId="13" borderId="60" xfId="0" applyFont="1" applyFill="1" applyBorder="1" applyAlignment="1">
      <alignment horizontal="center" wrapText="1"/>
    </xf>
    <xf numFmtId="0" fontId="21" fillId="14" borderId="116" xfId="21" applyFont="1" applyFill="1" applyBorder="1" applyAlignment="1" applyProtection="1">
      <alignment horizontal="center" vertical="center" wrapText="1"/>
      <protection locked="0"/>
    </xf>
    <xf numFmtId="0" fontId="21" fillId="14" borderId="59" xfId="21" applyFont="1" applyFill="1" applyBorder="1" applyAlignment="1" applyProtection="1">
      <alignment horizontal="center" vertical="center" wrapText="1"/>
      <protection locked="0"/>
    </xf>
    <xf numFmtId="0" fontId="21" fillId="14" borderId="85" xfId="21" applyFont="1" applyFill="1" applyBorder="1" applyAlignment="1" applyProtection="1">
      <alignment horizontal="center" vertical="center" wrapText="1"/>
      <protection locked="0"/>
    </xf>
    <xf numFmtId="0" fontId="21" fillId="14" borderId="13" xfId="21" applyFont="1" applyFill="1" applyBorder="1" applyAlignment="1" applyProtection="1">
      <alignment horizontal="center" vertical="center" wrapText="1"/>
      <protection locked="0"/>
    </xf>
    <xf numFmtId="0" fontId="21" fillId="14" borderId="0" xfId="21" applyFont="1" applyFill="1" applyBorder="1" applyAlignment="1" applyProtection="1">
      <alignment horizontal="center" vertical="center" wrapText="1"/>
      <protection locked="0"/>
    </xf>
    <xf numFmtId="0" fontId="21" fillId="14" borderId="60" xfId="21" applyFont="1" applyFill="1" applyBorder="1" applyAlignment="1" applyProtection="1">
      <alignment horizontal="center" vertical="center" wrapText="1"/>
      <protection locked="0"/>
    </xf>
    <xf numFmtId="0" fontId="21" fillId="14" borderId="14" xfId="21" applyFont="1" applyFill="1" applyBorder="1" applyAlignment="1" applyProtection="1">
      <alignment horizontal="center" vertical="center" wrapText="1"/>
      <protection locked="0"/>
    </xf>
    <xf numFmtId="0" fontId="21" fillId="14" borderId="64" xfId="21" applyFont="1" applyFill="1" applyBorder="1" applyAlignment="1" applyProtection="1">
      <alignment horizontal="center" vertical="center" wrapText="1"/>
      <protection locked="0"/>
    </xf>
    <xf numFmtId="0" fontId="21" fillId="14" borderId="69" xfId="21" applyFont="1" applyFill="1" applyBorder="1" applyAlignment="1" applyProtection="1">
      <alignment horizontal="center" vertical="center" wrapText="1"/>
      <protection locked="0"/>
    </xf>
    <xf numFmtId="164" fontId="0" fillId="10" borderId="152" xfId="21" applyNumberFormat="1" applyFont="1" applyFill="1" applyBorder="1" applyAlignment="1" applyProtection="1">
      <alignment vertical="center"/>
      <protection locked="0"/>
    </xf>
    <xf numFmtId="0" fontId="0" fillId="10" borderId="0" xfId="0" applyFill="1" applyBorder="1" applyAlignment="1">
      <alignment vertical="center"/>
    </xf>
    <xf numFmtId="0" fontId="0" fillId="10" borderId="60" xfId="0" applyFill="1" applyBorder="1" applyAlignment="1">
      <alignment vertical="center"/>
    </xf>
    <xf numFmtId="167" fontId="21" fillId="13" borderId="13" xfId="21" applyNumberFormat="1" applyFont="1" applyFill="1" applyBorder="1" applyAlignment="1" applyProtection="1">
      <alignment horizontal="center" vertical="center" wrapText="1"/>
      <protection locked="0"/>
    </xf>
    <xf numFmtId="0" fontId="21" fillId="13" borderId="14" xfId="0" applyFont="1" applyFill="1" applyBorder="1" applyAlignment="1">
      <alignment horizontal="center" wrapText="1"/>
    </xf>
    <xf numFmtId="0" fontId="21" fillId="13" borderId="64" xfId="0" applyFont="1" applyFill="1" applyBorder="1" applyAlignment="1">
      <alignment horizontal="center" wrapText="1"/>
    </xf>
    <xf numFmtId="0" fontId="21" fillId="13" borderId="69" xfId="0" applyFont="1" applyFill="1" applyBorder="1" applyAlignment="1">
      <alignment horizontal="center" wrapText="1"/>
    </xf>
    <xf numFmtId="0" fontId="0" fillId="0" borderId="61" xfId="0" applyFont="1" applyBorder="1" applyAlignment="1" applyProtection="1">
      <alignment horizontal="center" vertical="center" wrapText="1"/>
      <protection/>
    </xf>
    <xf numFmtId="0" fontId="0" fillId="0" borderId="66" xfId="0" applyFont="1" applyBorder="1" applyAlignment="1" applyProtection="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usria wood Energ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28575</xdr:rowOff>
    </xdr:from>
    <xdr:to>
      <xdr:col>7</xdr:col>
      <xdr:colOff>0</xdr:colOff>
      <xdr:row>2</xdr:row>
      <xdr:rowOff>0</xdr:rowOff>
    </xdr:to>
    <xdr:grpSp>
      <xdr:nvGrpSpPr>
        <xdr:cNvPr id="1" name="Group 2"/>
        <xdr:cNvGrpSpPr>
          <a:grpSpLocks/>
        </xdr:cNvGrpSpPr>
      </xdr:nvGrpSpPr>
      <xdr:grpSpPr>
        <a:xfrm>
          <a:off x="7105650" y="28575"/>
          <a:ext cx="0" cy="1200150"/>
          <a:chOff x="120" y="10"/>
          <a:chExt cx="374" cy="104"/>
        </a:xfrm>
        <a:solidFill>
          <a:srgbClr val="FFFFFF"/>
        </a:solidFill>
      </xdr:grpSpPr>
      <xdr:pic>
        <xdr:nvPicPr>
          <xdr:cNvPr id="2"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4"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clientData/>
  </xdr:twoCellAnchor>
  <xdr:twoCellAnchor>
    <xdr:from>
      <xdr:col>5</xdr:col>
      <xdr:colOff>438150</xdr:colOff>
      <xdr:row>0</xdr:row>
      <xdr:rowOff>85725</xdr:rowOff>
    </xdr:from>
    <xdr:to>
      <xdr:col>9</xdr:col>
      <xdr:colOff>581025</xdr:colOff>
      <xdr:row>1</xdr:row>
      <xdr:rowOff>619125</xdr:rowOff>
    </xdr:to>
    <xdr:grpSp>
      <xdr:nvGrpSpPr>
        <xdr:cNvPr id="5" name="Group 15"/>
        <xdr:cNvGrpSpPr>
          <a:grpSpLocks/>
        </xdr:cNvGrpSpPr>
      </xdr:nvGrpSpPr>
      <xdr:grpSpPr>
        <a:xfrm>
          <a:off x="6134100" y="85725"/>
          <a:ext cx="4819650" cy="990600"/>
          <a:chOff x="644" y="9"/>
          <a:chExt cx="506" cy="104"/>
        </a:xfrm>
        <a:solidFill>
          <a:srgbClr val="FFFFFF"/>
        </a:solidFill>
      </xdr:grpSpPr>
      <xdr:grpSp>
        <xdr:nvGrpSpPr>
          <xdr:cNvPr id="6" name="Group 10"/>
          <xdr:cNvGrpSpPr>
            <a:grpSpLocks/>
          </xdr:cNvGrpSpPr>
        </xdr:nvGrpSpPr>
        <xdr:grpSpPr>
          <a:xfrm>
            <a:off x="644" y="9"/>
            <a:ext cx="374" cy="104"/>
            <a:chOff x="120" y="10"/>
            <a:chExt cx="374" cy="104"/>
          </a:xfrm>
          <a:solidFill>
            <a:srgbClr val="FFFFFF"/>
          </a:solidFill>
        </xdr:grpSpPr>
        <xdr:pic>
          <xdr:nvPicPr>
            <xdr:cNvPr id="7" name="Picture 11"/>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8" name="Picture 12"/>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9" name="Picture 13"/>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10" name="Picture 14"/>
          <xdr:cNvPicPr preferRelativeResize="1">
            <a:picLocks noChangeAspect="1"/>
          </xdr:cNvPicPr>
        </xdr:nvPicPr>
        <xdr:blipFill>
          <a:blip r:embed="rId4"/>
          <a:stretch>
            <a:fillRect/>
          </a:stretch>
        </xdr:blipFill>
        <xdr:spPr>
          <a:xfrm>
            <a:off x="1045" y="29"/>
            <a:ext cx="105" cy="7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31"/>
        <xdr:cNvGrpSpPr>
          <a:grpSpLocks/>
        </xdr:cNvGrpSpPr>
      </xdr:nvGrpSpPr>
      <xdr:grpSpPr>
        <a:xfrm>
          <a:off x="1866900" y="28575"/>
          <a:ext cx="4810125" cy="1000125"/>
          <a:chOff x="196" y="3"/>
          <a:chExt cx="505" cy="104"/>
        </a:xfrm>
        <a:solidFill>
          <a:srgbClr val="FFFFFF"/>
        </a:solidFill>
      </xdr:grpSpPr>
      <xdr:grpSp>
        <xdr:nvGrpSpPr>
          <xdr:cNvPr id="2" name="Group 27"/>
          <xdr:cNvGrpSpPr>
            <a:grpSpLocks/>
          </xdr:cNvGrpSpPr>
        </xdr:nvGrpSpPr>
        <xdr:grpSpPr>
          <a:xfrm>
            <a:off x="196" y="3"/>
            <a:ext cx="361" cy="104"/>
            <a:chOff x="120" y="10"/>
            <a:chExt cx="374" cy="104"/>
          </a:xfrm>
          <a:solidFill>
            <a:srgbClr val="FFFFFF"/>
          </a:solidFill>
        </xdr:grpSpPr>
        <xdr:pic>
          <xdr:nvPicPr>
            <xdr:cNvPr id="3" name="Picture 2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2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2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30"/>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3"/>
        <xdr:cNvGrpSpPr>
          <a:grpSpLocks/>
        </xdr:cNvGrpSpPr>
      </xdr:nvGrpSpPr>
      <xdr:grpSpPr>
        <a:xfrm>
          <a:off x="1866900" y="28575"/>
          <a:ext cx="4810125" cy="1000125"/>
          <a:chOff x="196" y="3"/>
          <a:chExt cx="505" cy="104"/>
        </a:xfrm>
        <a:solidFill>
          <a:srgbClr val="FFFFFF"/>
        </a:solidFill>
      </xdr:grpSpPr>
      <xdr:grpSp>
        <xdr:nvGrpSpPr>
          <xdr:cNvPr id="2" name="Group 4"/>
          <xdr:cNvGrpSpPr>
            <a:grpSpLocks/>
          </xdr:cNvGrpSpPr>
        </xdr:nvGrpSpPr>
        <xdr:grpSpPr>
          <a:xfrm>
            <a:off x="196" y="3"/>
            <a:ext cx="361" cy="104"/>
            <a:chOff x="120" y="10"/>
            <a:chExt cx="374" cy="104"/>
          </a:xfrm>
          <a:solidFill>
            <a:srgbClr val="FFFFFF"/>
          </a:solidFill>
        </xdr:grpSpPr>
        <xdr:pic>
          <xdr:nvPicPr>
            <xdr:cNvPr id="3" name="Picture 5"/>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6"/>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7"/>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8"/>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ece.org/trade/timber/docs/stats-sessions/stats-28/english/regional_wood_energy_overview.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15"/>
  <sheetViews>
    <sheetView view="pageBreakPreview" zoomScale="70" zoomScaleNormal="75" zoomScaleSheetLayoutView="70" workbookViewId="0" topLeftCell="A103">
      <selection activeCell="D10" sqref="D10"/>
    </sheetView>
  </sheetViews>
  <sheetFormatPr defaultColWidth="9.140625" defaultRowHeight="12.75"/>
  <cols>
    <col min="1" max="1" width="32.140625" style="49" customWidth="1"/>
    <col min="2" max="2" width="14.28125" style="49" customWidth="1"/>
    <col min="3" max="3" width="15.57421875" style="49" customWidth="1"/>
    <col min="4" max="4" width="14.28125" style="49" customWidth="1"/>
    <col min="5" max="5" width="9.140625" style="49" customWidth="1"/>
    <col min="6" max="6" width="12.00390625" style="49" customWidth="1"/>
    <col min="7" max="7" width="9.140625" style="49" customWidth="1"/>
    <col min="8" max="8" width="36.8515625" style="49" customWidth="1"/>
    <col min="9" max="9" width="12.140625" style="50" customWidth="1"/>
    <col min="10" max="10" width="11.8515625" style="241" customWidth="1"/>
    <col min="11" max="13" width="8.7109375" style="49" customWidth="1"/>
    <col min="14" max="16384" width="9.140625" style="49" customWidth="1"/>
  </cols>
  <sheetData>
    <row r="1" spans="1:10" s="301" customFormat="1" ht="36" customHeight="1" thickBot="1">
      <c r="A1" s="341" t="s">
        <v>106</v>
      </c>
      <c r="B1" s="342"/>
      <c r="C1" s="343"/>
      <c r="D1" s="300"/>
      <c r="E1" s="300"/>
      <c r="F1" s="336"/>
      <c r="G1" s="337"/>
      <c r="H1" s="337"/>
      <c r="I1" s="337"/>
      <c r="J1" s="287"/>
    </row>
    <row r="2" spans="4:10" ht="60.75" customHeight="1" thickBot="1">
      <c r="D2" s="113"/>
      <c r="E2" s="113"/>
      <c r="F2" s="238"/>
      <c r="G2" s="239"/>
      <c r="H2" s="239"/>
      <c r="I2" s="239"/>
      <c r="J2" s="240"/>
    </row>
    <row r="3" ht="13.5" customHeight="1" thickBot="1"/>
    <row r="4" spans="1:2" ht="27" customHeight="1" thickBot="1">
      <c r="A4" s="471" t="s">
        <v>188</v>
      </c>
      <c r="B4" s="472"/>
    </row>
    <row r="5" spans="1:10" ht="126.75" customHeight="1" thickBot="1">
      <c r="A5" s="366" t="s">
        <v>67</v>
      </c>
      <c r="B5" s="367"/>
      <c r="C5" s="367"/>
      <c r="D5" s="367"/>
      <c r="E5" s="367"/>
      <c r="F5" s="367"/>
      <c r="G5" s="367"/>
      <c r="H5" s="367"/>
      <c r="I5" s="368"/>
      <c r="J5" s="369"/>
    </row>
    <row r="6" spans="1:9" ht="29.25" customHeight="1" thickBot="1">
      <c r="A6" s="51"/>
      <c r="B6" s="51"/>
      <c r="C6" s="51"/>
      <c r="D6" s="51"/>
      <c r="E6" s="51"/>
      <c r="F6" s="51"/>
      <c r="G6" s="51"/>
      <c r="H6" s="51"/>
      <c r="I6" s="52"/>
    </row>
    <row r="7" spans="1:8" ht="28.5" customHeight="1" thickBot="1">
      <c r="A7" s="461" t="s">
        <v>189</v>
      </c>
      <c r="B7" s="462"/>
      <c r="C7" s="53"/>
      <c r="D7" s="53"/>
      <c r="E7" s="53"/>
      <c r="F7" s="53"/>
      <c r="G7" s="53"/>
      <c r="H7" s="53"/>
    </row>
    <row r="8" spans="1:10" ht="175.5" customHeight="1" thickBot="1">
      <c r="A8" s="366" t="s">
        <v>68</v>
      </c>
      <c r="B8" s="367"/>
      <c r="C8" s="367"/>
      <c r="D8" s="367"/>
      <c r="E8" s="367"/>
      <c r="F8" s="367"/>
      <c r="G8" s="367"/>
      <c r="H8" s="367"/>
      <c r="I8" s="368"/>
      <c r="J8" s="369"/>
    </row>
    <row r="9" spans="1:9" ht="21.75" customHeight="1" thickBot="1">
      <c r="A9" s="473"/>
      <c r="B9" s="473"/>
      <c r="C9" s="473"/>
      <c r="D9" s="473"/>
      <c r="E9" s="473"/>
      <c r="F9" s="473"/>
      <c r="G9" s="473"/>
      <c r="H9" s="473"/>
      <c r="I9" s="473"/>
    </row>
    <row r="10" spans="1:8" ht="29.25" customHeight="1" thickBot="1">
      <c r="A10" s="471" t="s">
        <v>300</v>
      </c>
      <c r="B10" s="462"/>
      <c r="C10" s="54"/>
      <c r="D10" s="54"/>
      <c r="E10" s="54"/>
      <c r="F10" s="54"/>
      <c r="G10" s="54"/>
      <c r="H10" s="54"/>
    </row>
    <row r="11" spans="1:10" ht="139.5" customHeight="1">
      <c r="A11" s="463" t="s">
        <v>69</v>
      </c>
      <c r="B11" s="464"/>
      <c r="C11" s="464"/>
      <c r="D11" s="464"/>
      <c r="E11" s="464"/>
      <c r="F11" s="464"/>
      <c r="G11" s="464"/>
      <c r="H11" s="464"/>
      <c r="I11" s="465"/>
      <c r="J11" s="466"/>
    </row>
    <row r="12" spans="1:10" ht="127.5" customHeight="1">
      <c r="A12" s="467" t="s">
        <v>70</v>
      </c>
      <c r="B12" s="468"/>
      <c r="C12" s="468"/>
      <c r="D12" s="468"/>
      <c r="E12" s="468"/>
      <c r="F12" s="468"/>
      <c r="G12" s="468"/>
      <c r="H12" s="468"/>
      <c r="I12" s="469"/>
      <c r="J12" s="470"/>
    </row>
    <row r="13" spans="1:10" ht="87.75" customHeight="1">
      <c r="A13" s="467" t="s">
        <v>83</v>
      </c>
      <c r="B13" s="468"/>
      <c r="C13" s="468"/>
      <c r="D13" s="468"/>
      <c r="E13" s="468"/>
      <c r="F13" s="468"/>
      <c r="G13" s="468"/>
      <c r="H13" s="468"/>
      <c r="I13" s="469"/>
      <c r="J13" s="470"/>
    </row>
    <row r="14" spans="1:10" ht="60.75" customHeight="1" thickBot="1">
      <c r="A14" s="225" t="s">
        <v>71</v>
      </c>
      <c r="B14" s="226"/>
      <c r="C14" s="226"/>
      <c r="D14" s="226"/>
      <c r="E14" s="226"/>
      <c r="F14" s="226"/>
      <c r="G14" s="226"/>
      <c r="H14" s="226"/>
      <c r="I14" s="227"/>
      <c r="J14" s="338"/>
    </row>
    <row r="15" spans="2:8" ht="16.5" customHeight="1" thickBot="1">
      <c r="B15" s="54"/>
      <c r="C15" s="54"/>
      <c r="D15" s="54"/>
      <c r="E15" s="54"/>
      <c r="F15" s="54"/>
      <c r="G15" s="54"/>
      <c r="H15" s="54"/>
    </row>
    <row r="16" spans="1:9" ht="28.5" customHeight="1" thickBot="1">
      <c r="A16" s="429" t="s">
        <v>190</v>
      </c>
      <c r="B16" s="430"/>
      <c r="C16" s="430"/>
      <c r="D16" s="430"/>
      <c r="E16" s="430"/>
      <c r="F16" s="430"/>
      <c r="G16" s="430"/>
      <c r="H16" s="430"/>
      <c r="I16" s="431"/>
    </row>
    <row r="17" spans="1:9" ht="28.5" customHeight="1" thickBot="1">
      <c r="A17" s="56"/>
      <c r="B17" s="57"/>
      <c r="C17" s="57"/>
      <c r="D17" s="57"/>
      <c r="E17" s="57"/>
      <c r="F17" s="57"/>
      <c r="G17" s="57"/>
      <c r="H17" s="57"/>
      <c r="I17" s="57"/>
    </row>
    <row r="18" spans="1:10" ht="38.25" customHeight="1" thickBot="1">
      <c r="A18" s="344" t="s">
        <v>76</v>
      </c>
      <c r="B18" s="345"/>
      <c r="C18" s="57"/>
      <c r="D18" s="124"/>
      <c r="E18" s="124"/>
      <c r="F18" s="124"/>
      <c r="G18" s="124"/>
      <c r="H18" s="124"/>
      <c r="I18" s="57"/>
      <c r="J18" s="289" t="s">
        <v>75</v>
      </c>
    </row>
    <row r="19" spans="1:11" ht="74.25" customHeight="1">
      <c r="A19" s="427" t="s">
        <v>90</v>
      </c>
      <c r="B19" s="428"/>
      <c r="C19" s="432" t="s">
        <v>84</v>
      </c>
      <c r="D19" s="433"/>
      <c r="E19" s="433"/>
      <c r="F19" s="433"/>
      <c r="G19" s="433"/>
      <c r="H19" s="433"/>
      <c r="I19" s="434"/>
      <c r="J19" s="299">
        <v>1</v>
      </c>
      <c r="K19" s="130"/>
    </row>
    <row r="20" spans="1:11" ht="319.5" customHeight="1">
      <c r="A20" s="357" t="s">
        <v>100</v>
      </c>
      <c r="B20" s="435"/>
      <c r="C20" s="416" t="s">
        <v>0</v>
      </c>
      <c r="D20" s="417"/>
      <c r="E20" s="417"/>
      <c r="F20" s="417"/>
      <c r="G20" s="417"/>
      <c r="H20" s="417"/>
      <c r="I20" s="418"/>
      <c r="J20" s="242">
        <v>2</v>
      </c>
      <c r="K20" s="130"/>
    </row>
    <row r="21" spans="1:11" ht="99.75" customHeight="1">
      <c r="A21" s="474" t="s">
        <v>92</v>
      </c>
      <c r="B21" s="475"/>
      <c r="C21" s="359" t="s">
        <v>1</v>
      </c>
      <c r="D21" s="419"/>
      <c r="E21" s="419"/>
      <c r="F21" s="419"/>
      <c r="G21" s="419"/>
      <c r="H21" s="419"/>
      <c r="I21" s="420"/>
      <c r="J21" s="242">
        <v>3</v>
      </c>
      <c r="K21" s="130"/>
    </row>
    <row r="22" spans="1:11" ht="71.25" customHeight="1">
      <c r="A22" s="423" t="s">
        <v>55</v>
      </c>
      <c r="B22" s="424"/>
      <c r="C22" s="416" t="s">
        <v>2</v>
      </c>
      <c r="D22" s="425"/>
      <c r="E22" s="425"/>
      <c r="F22" s="425"/>
      <c r="G22" s="425"/>
      <c r="H22" s="425"/>
      <c r="I22" s="426"/>
      <c r="J22" s="242">
        <v>4</v>
      </c>
      <c r="K22" s="237"/>
    </row>
    <row r="23" spans="1:11" ht="133.5" customHeight="1">
      <c r="A23" s="437" t="s">
        <v>304</v>
      </c>
      <c r="B23" s="476"/>
      <c r="C23" s="359" t="s">
        <v>3</v>
      </c>
      <c r="D23" s="419"/>
      <c r="E23" s="419"/>
      <c r="F23" s="419"/>
      <c r="G23" s="419"/>
      <c r="H23" s="419"/>
      <c r="I23" s="420"/>
      <c r="J23" s="242">
        <v>5</v>
      </c>
      <c r="K23" s="236"/>
    </row>
    <row r="24" spans="1:11" ht="202.5" customHeight="1">
      <c r="A24" s="357" t="s">
        <v>85</v>
      </c>
      <c r="B24" s="435"/>
      <c r="C24" s="359" t="s">
        <v>4</v>
      </c>
      <c r="D24" s="419"/>
      <c r="E24" s="419"/>
      <c r="F24" s="419"/>
      <c r="G24" s="419"/>
      <c r="H24" s="419"/>
      <c r="I24" s="420"/>
      <c r="J24" s="243">
        <v>6</v>
      </c>
      <c r="K24" s="130"/>
    </row>
    <row r="25" spans="1:11" ht="75.75" customHeight="1">
      <c r="A25" s="357" t="s">
        <v>86</v>
      </c>
      <c r="B25" s="436"/>
      <c r="C25" s="416" t="s">
        <v>5</v>
      </c>
      <c r="D25" s="416"/>
      <c r="E25" s="416"/>
      <c r="F25" s="416"/>
      <c r="G25" s="416"/>
      <c r="H25" s="416"/>
      <c r="I25" s="440"/>
      <c r="J25" s="244">
        <v>7</v>
      </c>
      <c r="K25" s="130"/>
    </row>
    <row r="26" spans="1:11" ht="40.5" customHeight="1">
      <c r="A26" s="439" t="s">
        <v>95</v>
      </c>
      <c r="B26" s="359"/>
      <c r="C26" s="359" t="s">
        <v>191</v>
      </c>
      <c r="D26" s="359"/>
      <c r="E26" s="359"/>
      <c r="F26" s="359"/>
      <c r="G26" s="359"/>
      <c r="H26" s="359"/>
      <c r="I26" s="360"/>
      <c r="J26" s="244">
        <v>8</v>
      </c>
      <c r="K26" s="130"/>
    </row>
    <row r="27" spans="1:11" ht="75" customHeight="1">
      <c r="A27" s="357" t="s">
        <v>96</v>
      </c>
      <c r="B27" s="438"/>
      <c r="C27" s="359" t="s">
        <v>6</v>
      </c>
      <c r="D27" s="359"/>
      <c r="E27" s="359"/>
      <c r="F27" s="359"/>
      <c r="G27" s="359"/>
      <c r="H27" s="359"/>
      <c r="I27" s="360"/>
      <c r="J27" s="244">
        <v>9</v>
      </c>
      <c r="K27" s="130"/>
    </row>
    <row r="28" spans="1:11" ht="29.25" customHeight="1">
      <c r="A28" s="437" t="s">
        <v>97</v>
      </c>
      <c r="B28" s="436"/>
      <c r="C28" s="359" t="s">
        <v>7</v>
      </c>
      <c r="D28" s="359"/>
      <c r="E28" s="359"/>
      <c r="F28" s="359"/>
      <c r="G28" s="359"/>
      <c r="H28" s="359"/>
      <c r="I28" s="360"/>
      <c r="J28" s="244">
        <v>10</v>
      </c>
      <c r="K28" s="130"/>
    </row>
    <row r="29" spans="1:11" ht="79.5" customHeight="1">
      <c r="A29" s="357" t="s">
        <v>48</v>
      </c>
      <c r="B29" s="358"/>
      <c r="C29" s="359" t="s">
        <v>8</v>
      </c>
      <c r="D29" s="359"/>
      <c r="E29" s="359"/>
      <c r="F29" s="359"/>
      <c r="G29" s="359"/>
      <c r="H29" s="359"/>
      <c r="I29" s="360"/>
      <c r="J29" s="244">
        <v>11</v>
      </c>
      <c r="K29" s="130"/>
    </row>
    <row r="30" spans="1:11" ht="126" customHeight="1">
      <c r="A30" s="357" t="s">
        <v>47</v>
      </c>
      <c r="B30" s="436"/>
      <c r="C30" s="359" t="s">
        <v>9</v>
      </c>
      <c r="D30" s="445"/>
      <c r="E30" s="445"/>
      <c r="F30" s="445"/>
      <c r="G30" s="445"/>
      <c r="H30" s="445"/>
      <c r="I30" s="446"/>
      <c r="J30" s="244">
        <v>12</v>
      </c>
      <c r="K30" s="130"/>
    </row>
    <row r="31" spans="1:11" ht="120" customHeight="1" thickBot="1">
      <c r="A31" s="450" t="s">
        <v>99</v>
      </c>
      <c r="B31" s="451"/>
      <c r="C31" s="443" t="s">
        <v>52</v>
      </c>
      <c r="D31" s="443"/>
      <c r="E31" s="443"/>
      <c r="F31" s="443"/>
      <c r="G31" s="443"/>
      <c r="H31" s="443"/>
      <c r="I31" s="444"/>
      <c r="J31" s="244">
        <v>13</v>
      </c>
      <c r="K31" s="130"/>
    </row>
    <row r="32" spans="1:11" ht="27" customHeight="1">
      <c r="A32" s="283"/>
      <c r="B32" s="284"/>
      <c r="C32" s="71"/>
      <c r="D32" s="71"/>
      <c r="E32" s="71"/>
      <c r="F32" s="71"/>
      <c r="G32" s="71"/>
      <c r="H32" s="71"/>
      <c r="I32" s="71"/>
      <c r="J32" s="278"/>
      <c r="K32" s="130"/>
    </row>
    <row r="33" spans="1:9" ht="15" customHeight="1" thickBot="1">
      <c r="A33" s="70"/>
      <c r="B33" s="71"/>
      <c r="C33" s="71"/>
      <c r="D33" s="72"/>
      <c r="E33" s="72"/>
      <c r="F33" s="72"/>
      <c r="G33" s="72"/>
      <c r="H33" s="72"/>
      <c r="I33" s="72"/>
    </row>
    <row r="34" spans="1:10" ht="33.75" customHeight="1" thickBot="1">
      <c r="A34" s="344" t="s">
        <v>77</v>
      </c>
      <c r="B34" s="345"/>
      <c r="C34" s="346"/>
      <c r="D34" s="347"/>
      <c r="E34" s="346"/>
      <c r="F34" s="347"/>
      <c r="G34" s="346"/>
      <c r="H34" s="347"/>
      <c r="I34" s="78"/>
      <c r="J34" s="297" t="s">
        <v>72</v>
      </c>
    </row>
    <row r="35" spans="1:10" ht="36.75" customHeight="1" thickBot="1">
      <c r="A35" s="231" t="s">
        <v>289</v>
      </c>
      <c r="B35" s="229"/>
      <c r="C35" s="229"/>
      <c r="D35" s="421"/>
      <c r="E35" s="421"/>
      <c r="F35" s="421"/>
      <c r="G35" s="421"/>
      <c r="H35" s="421"/>
      <c r="I35" s="422"/>
      <c r="J35" s="298"/>
    </row>
    <row r="36" spans="1:10" ht="27" customHeight="1">
      <c r="A36" s="76"/>
      <c r="B36" s="348"/>
      <c r="C36" s="348"/>
      <c r="D36" s="404" t="s">
        <v>108</v>
      </c>
      <c r="E36" s="405"/>
      <c r="F36" s="405"/>
      <c r="G36" s="441" t="s">
        <v>10</v>
      </c>
      <c r="H36" s="441"/>
      <c r="I36" s="442"/>
      <c r="J36" s="244" t="s">
        <v>248</v>
      </c>
    </row>
    <row r="37" spans="1:10" ht="39" customHeight="1">
      <c r="A37" s="76"/>
      <c r="B37" s="348"/>
      <c r="C37" s="348"/>
      <c r="D37" s="349" t="s">
        <v>87</v>
      </c>
      <c r="E37" s="350"/>
      <c r="F37" s="350"/>
      <c r="G37" s="351" t="s">
        <v>11</v>
      </c>
      <c r="H37" s="352"/>
      <c r="I37" s="352"/>
      <c r="J37" s="244" t="s">
        <v>296</v>
      </c>
    </row>
    <row r="38" spans="1:10" ht="81.75" customHeight="1">
      <c r="A38" s="76"/>
      <c r="B38" s="348"/>
      <c r="C38" s="348"/>
      <c r="D38" s="349" t="s">
        <v>88</v>
      </c>
      <c r="E38" s="350"/>
      <c r="F38" s="350"/>
      <c r="G38" s="351" t="s">
        <v>12</v>
      </c>
      <c r="H38" s="352"/>
      <c r="I38" s="352"/>
      <c r="J38" s="244" t="s">
        <v>249</v>
      </c>
    </row>
    <row r="39" spans="1:10" ht="27" customHeight="1">
      <c r="A39" s="76"/>
      <c r="B39" s="73"/>
      <c r="C39" s="73"/>
      <c r="D39" s="361" t="s">
        <v>73</v>
      </c>
      <c r="E39" s="362"/>
      <c r="F39" s="363"/>
      <c r="G39" s="364"/>
      <c r="H39" s="365"/>
      <c r="I39" s="365"/>
      <c r="J39" s="244" t="s">
        <v>250</v>
      </c>
    </row>
    <row r="40" spans="1:10" ht="131.25" customHeight="1">
      <c r="A40" s="76"/>
      <c r="B40" s="348"/>
      <c r="C40" s="348"/>
      <c r="D40" s="349" t="s">
        <v>49</v>
      </c>
      <c r="E40" s="350"/>
      <c r="F40" s="350"/>
      <c r="G40" s="351" t="s">
        <v>50</v>
      </c>
      <c r="H40" s="352"/>
      <c r="I40" s="352"/>
      <c r="J40" s="244" t="s">
        <v>251</v>
      </c>
    </row>
    <row r="41" spans="1:10" ht="69.75" customHeight="1">
      <c r="A41" s="76"/>
      <c r="B41" s="73"/>
      <c r="C41" s="73"/>
      <c r="D41" s="349" t="s">
        <v>13</v>
      </c>
      <c r="E41" s="350"/>
      <c r="F41" s="350"/>
      <c r="G41" s="351" t="s">
        <v>51</v>
      </c>
      <c r="H41" s="352"/>
      <c r="I41" s="352"/>
      <c r="J41" s="244" t="s">
        <v>252</v>
      </c>
    </row>
    <row r="42" spans="1:10" ht="148.5" customHeight="1" thickBot="1">
      <c r="A42" s="220"/>
      <c r="B42" s="379"/>
      <c r="C42" s="379"/>
      <c r="D42" s="377" t="s">
        <v>14</v>
      </c>
      <c r="E42" s="378"/>
      <c r="F42" s="378"/>
      <c r="G42" s="407" t="s">
        <v>15</v>
      </c>
      <c r="H42" s="408"/>
      <c r="I42" s="408"/>
      <c r="J42" s="244" t="s">
        <v>74</v>
      </c>
    </row>
    <row r="43" spans="1:10" ht="13.5" customHeight="1">
      <c r="A43" s="279"/>
      <c r="B43" s="279"/>
      <c r="C43" s="279"/>
      <c r="D43" s="280"/>
      <c r="E43" s="281"/>
      <c r="F43" s="281"/>
      <c r="G43" s="282"/>
      <c r="H43" s="282"/>
      <c r="I43" s="282"/>
      <c r="J43" s="278"/>
    </row>
    <row r="44" spans="1:10" ht="14.25" customHeight="1" thickBot="1">
      <c r="A44" s="73"/>
      <c r="B44" s="73"/>
      <c r="C44" s="73"/>
      <c r="D44" s="285"/>
      <c r="E44" s="286"/>
      <c r="F44" s="286"/>
      <c r="G44" s="276"/>
      <c r="H44" s="276"/>
      <c r="I44" s="276"/>
      <c r="J44" s="278"/>
    </row>
    <row r="45" spans="1:10" ht="36.75" customHeight="1" thickBot="1">
      <c r="A45" s="231" t="s">
        <v>66</v>
      </c>
      <c r="B45" s="229"/>
      <c r="C45" s="229"/>
      <c r="D45" s="229"/>
      <c r="E45" s="229"/>
      <c r="F45" s="229"/>
      <c r="G45" s="229"/>
      <c r="H45" s="229"/>
      <c r="I45" s="229"/>
      <c r="J45" s="230"/>
    </row>
    <row r="46" spans="1:10" ht="93" customHeight="1" thickBot="1">
      <c r="A46" s="232" t="s">
        <v>25</v>
      </c>
      <c r="B46" s="233"/>
      <c r="C46" s="233"/>
      <c r="D46" s="234"/>
      <c r="E46" s="234"/>
      <c r="F46" s="234"/>
      <c r="G46" s="234"/>
      <c r="H46" s="234"/>
      <c r="I46" s="234"/>
      <c r="J46" s="235"/>
    </row>
    <row r="47" spans="1:10" ht="28.5" customHeight="1">
      <c r="A47" s="76"/>
      <c r="B47" s="73"/>
      <c r="C47" s="73"/>
      <c r="D47" s="219"/>
      <c r="E47" s="219"/>
      <c r="F47" s="219"/>
      <c r="G47" s="219"/>
      <c r="H47" s="219"/>
      <c r="I47" s="219"/>
      <c r="J47" s="288"/>
    </row>
    <row r="48" spans="1:10" s="113" customFormat="1" ht="27.75" customHeight="1" thickBot="1">
      <c r="A48" s="76"/>
      <c r="B48" s="277"/>
      <c r="C48" s="277"/>
      <c r="D48" s="221"/>
      <c r="E48" s="221"/>
      <c r="F48" s="221"/>
      <c r="G48" s="221"/>
      <c r="H48" s="221"/>
      <c r="I48" s="221"/>
      <c r="J48" s="294" t="s">
        <v>72</v>
      </c>
    </row>
    <row r="49" spans="1:10" ht="27.75" customHeight="1" thickBot="1">
      <c r="A49" s="74"/>
      <c r="B49" s="411" t="s">
        <v>65</v>
      </c>
      <c r="C49" s="412"/>
      <c r="D49" s="412"/>
      <c r="E49" s="412"/>
      <c r="F49" s="412"/>
      <c r="G49" s="412"/>
      <c r="H49" s="412"/>
      <c r="I49" s="413"/>
      <c r="J49" s="290"/>
    </row>
    <row r="50" spans="1:10" s="113" customFormat="1" ht="18" customHeight="1" thickBot="1">
      <c r="A50" s="76"/>
      <c r="B50" s="232" t="s">
        <v>18</v>
      </c>
      <c r="C50" s="234"/>
      <c r="D50" s="234"/>
      <c r="E50" s="234"/>
      <c r="F50" s="234"/>
      <c r="G50" s="234"/>
      <c r="H50" s="234"/>
      <c r="I50" s="228"/>
      <c r="J50" s="290"/>
    </row>
    <row r="51" spans="1:10" ht="33.75" customHeight="1">
      <c r="A51" s="74"/>
      <c r="B51" s="73"/>
      <c r="C51" s="414" t="s">
        <v>109</v>
      </c>
      <c r="D51" s="415"/>
      <c r="E51" s="415"/>
      <c r="F51" s="415"/>
      <c r="G51" s="393" t="s">
        <v>64</v>
      </c>
      <c r="H51" s="393"/>
      <c r="I51" s="394"/>
      <c r="J51" s="294" t="s">
        <v>254</v>
      </c>
    </row>
    <row r="52" spans="1:10" ht="21.75" customHeight="1">
      <c r="A52" s="74"/>
      <c r="B52" s="348"/>
      <c r="C52" s="348"/>
      <c r="D52" s="404" t="s">
        <v>170</v>
      </c>
      <c r="E52" s="405"/>
      <c r="F52" s="405"/>
      <c r="G52" s="409" t="s">
        <v>16</v>
      </c>
      <c r="H52" s="409"/>
      <c r="I52" s="410"/>
      <c r="J52" s="294" t="s">
        <v>255</v>
      </c>
    </row>
    <row r="53" spans="1:10" ht="21.75" customHeight="1">
      <c r="A53" s="74"/>
      <c r="B53" s="348"/>
      <c r="C53" s="348"/>
      <c r="D53" s="361" t="s">
        <v>169</v>
      </c>
      <c r="E53" s="384"/>
      <c r="F53" s="385"/>
      <c r="G53" s="398" t="s">
        <v>17</v>
      </c>
      <c r="H53" s="398"/>
      <c r="I53" s="399"/>
      <c r="J53" s="294" t="s">
        <v>256</v>
      </c>
    </row>
    <row r="54" spans="1:10" ht="126.75" customHeight="1">
      <c r="A54" s="74"/>
      <c r="B54" s="348"/>
      <c r="C54" s="348"/>
      <c r="D54" s="395" t="s">
        <v>280</v>
      </c>
      <c r="E54" s="396"/>
      <c r="F54" s="396"/>
      <c r="G54" s="355" t="s">
        <v>19</v>
      </c>
      <c r="H54" s="355"/>
      <c r="I54" s="397"/>
      <c r="J54" s="294" t="s">
        <v>257</v>
      </c>
    </row>
    <row r="55" spans="1:10" ht="126.75" customHeight="1">
      <c r="A55" s="74"/>
      <c r="B55" s="73"/>
      <c r="C55" s="400" t="s">
        <v>181</v>
      </c>
      <c r="D55" s="401"/>
      <c r="E55" s="401"/>
      <c r="F55" s="402"/>
      <c r="G55" s="380" t="s">
        <v>20</v>
      </c>
      <c r="H55" s="380"/>
      <c r="I55" s="381"/>
      <c r="J55" s="294"/>
    </row>
    <row r="56" spans="1:10" ht="34.5" customHeight="1">
      <c r="A56" s="74"/>
      <c r="B56" s="348"/>
      <c r="C56" s="403"/>
      <c r="D56" s="404" t="s">
        <v>170</v>
      </c>
      <c r="E56" s="405"/>
      <c r="F56" s="405"/>
      <c r="G56" s="393" t="s">
        <v>21</v>
      </c>
      <c r="H56" s="393"/>
      <c r="I56" s="394"/>
      <c r="J56" s="294" t="s">
        <v>258</v>
      </c>
    </row>
    <row r="57" spans="1:10" ht="37.5" customHeight="1">
      <c r="A57" s="74"/>
      <c r="B57" s="348"/>
      <c r="C57" s="403"/>
      <c r="D57" s="349" t="s">
        <v>169</v>
      </c>
      <c r="E57" s="350"/>
      <c r="F57" s="350"/>
      <c r="G57" s="380" t="s">
        <v>22</v>
      </c>
      <c r="H57" s="380"/>
      <c r="I57" s="381"/>
      <c r="J57" s="294" t="s">
        <v>259</v>
      </c>
    </row>
    <row r="58" spans="1:10" ht="126.75" customHeight="1">
      <c r="A58" s="74"/>
      <c r="B58" s="348"/>
      <c r="C58" s="403"/>
      <c r="D58" s="406" t="s">
        <v>187</v>
      </c>
      <c r="E58" s="402"/>
      <c r="F58" s="402"/>
      <c r="G58" s="380" t="s">
        <v>23</v>
      </c>
      <c r="H58" s="380"/>
      <c r="I58" s="381"/>
      <c r="J58" s="294" t="s">
        <v>260</v>
      </c>
    </row>
    <row r="59" spans="1:10" ht="72" customHeight="1" thickBot="1">
      <c r="A59" s="74"/>
      <c r="B59" s="73"/>
      <c r="C59" s="73"/>
      <c r="D59" s="291"/>
      <c r="E59" s="292"/>
      <c r="F59" s="292"/>
      <c r="G59" s="73"/>
      <c r="H59" s="73"/>
      <c r="I59" s="73"/>
      <c r="J59" s="295"/>
    </row>
    <row r="60" spans="1:10" ht="27.75" customHeight="1">
      <c r="A60" s="74"/>
      <c r="B60" s="453" t="s">
        <v>61</v>
      </c>
      <c r="C60" s="454"/>
      <c r="D60" s="454"/>
      <c r="E60" s="454"/>
      <c r="F60" s="454"/>
      <c r="G60" s="454"/>
      <c r="H60" s="454"/>
      <c r="I60" s="455"/>
      <c r="J60" s="288"/>
    </row>
    <row r="61" spans="1:10" ht="48.75" customHeight="1" thickBot="1">
      <c r="A61" s="74"/>
      <c r="B61" s="459" t="s">
        <v>24</v>
      </c>
      <c r="C61" s="452"/>
      <c r="D61" s="452"/>
      <c r="E61" s="452"/>
      <c r="F61" s="452"/>
      <c r="G61" s="452"/>
      <c r="H61" s="452"/>
      <c r="I61" s="460"/>
      <c r="J61" s="288"/>
    </row>
    <row r="62" spans="1:10" ht="18.75" customHeight="1">
      <c r="A62" s="74"/>
      <c r="B62" s="348"/>
      <c r="C62" s="388"/>
      <c r="D62" s="456" t="s">
        <v>242</v>
      </c>
      <c r="E62" s="457"/>
      <c r="F62" s="458"/>
      <c r="G62" s="75"/>
      <c r="H62" s="75"/>
      <c r="I62" s="75"/>
      <c r="J62" s="293"/>
    </row>
    <row r="63" spans="1:10" ht="80.25" customHeight="1">
      <c r="A63" s="74"/>
      <c r="B63" s="388"/>
      <c r="C63" s="388"/>
      <c r="D63" s="387" t="s">
        <v>177</v>
      </c>
      <c r="E63" s="380" t="s">
        <v>103</v>
      </c>
      <c r="F63" s="398"/>
      <c r="G63" s="380" t="s">
        <v>26</v>
      </c>
      <c r="H63" s="380"/>
      <c r="I63" s="381"/>
      <c r="J63" s="294" t="s">
        <v>261</v>
      </c>
    </row>
    <row r="64" spans="1:10" ht="48.75" customHeight="1">
      <c r="A64" s="74"/>
      <c r="B64" s="388"/>
      <c r="C64" s="388"/>
      <c r="D64" s="388"/>
      <c r="E64" s="380" t="s">
        <v>80</v>
      </c>
      <c r="F64" s="398"/>
      <c r="G64" s="380" t="s">
        <v>27</v>
      </c>
      <c r="H64" s="380"/>
      <c r="I64" s="381"/>
      <c r="J64" s="294" t="s">
        <v>262</v>
      </c>
    </row>
    <row r="65" spans="1:10" ht="21.75" customHeight="1">
      <c r="A65" s="74"/>
      <c r="B65" s="388"/>
      <c r="C65" s="388"/>
      <c r="D65" s="388"/>
      <c r="E65" s="355" t="s">
        <v>243</v>
      </c>
      <c r="F65" s="356"/>
      <c r="G65" s="380" t="s">
        <v>288</v>
      </c>
      <c r="H65" s="380"/>
      <c r="I65" s="381"/>
      <c r="J65" s="294" t="s">
        <v>263</v>
      </c>
    </row>
    <row r="66" spans="1:10" ht="39.75" customHeight="1">
      <c r="A66" s="74"/>
      <c r="B66" s="388"/>
      <c r="C66" s="388"/>
      <c r="D66" s="389" t="s">
        <v>81</v>
      </c>
      <c r="E66" s="390"/>
      <c r="F66" s="390"/>
      <c r="G66" s="380" t="s">
        <v>28</v>
      </c>
      <c r="H66" s="380"/>
      <c r="I66" s="381"/>
      <c r="J66" s="294" t="s">
        <v>264</v>
      </c>
    </row>
    <row r="67" spans="1:10" ht="53.25" customHeight="1">
      <c r="A67" s="74"/>
      <c r="B67" s="388"/>
      <c r="C67" s="388"/>
      <c r="D67" s="389" t="s">
        <v>79</v>
      </c>
      <c r="E67" s="390"/>
      <c r="F67" s="390"/>
      <c r="G67" s="380" t="s">
        <v>63</v>
      </c>
      <c r="H67" s="380"/>
      <c r="I67" s="381"/>
      <c r="J67" s="294" t="s">
        <v>265</v>
      </c>
    </row>
    <row r="68" spans="1:10" ht="33.75" customHeight="1">
      <c r="A68" s="74"/>
      <c r="B68" s="388"/>
      <c r="C68" s="388"/>
      <c r="D68" s="349" t="s">
        <v>173</v>
      </c>
      <c r="E68" s="390"/>
      <c r="F68" s="390"/>
      <c r="G68" s="380" t="s">
        <v>102</v>
      </c>
      <c r="H68" s="380"/>
      <c r="I68" s="381"/>
      <c r="J68" s="294" t="s">
        <v>266</v>
      </c>
    </row>
    <row r="69" spans="1:10" ht="27.75" customHeight="1" thickBot="1">
      <c r="A69" s="77"/>
      <c r="B69" s="452"/>
      <c r="C69" s="452"/>
      <c r="D69" s="353" t="s">
        <v>180</v>
      </c>
      <c r="E69" s="354"/>
      <c r="F69" s="354"/>
      <c r="G69" s="382" t="s">
        <v>287</v>
      </c>
      <c r="H69" s="382"/>
      <c r="I69" s="383"/>
      <c r="J69" s="296" t="s">
        <v>267</v>
      </c>
    </row>
    <row r="70" spans="1:9" ht="21.75" customHeight="1">
      <c r="A70" s="70"/>
      <c r="B70" s="71"/>
      <c r="C70" s="71"/>
      <c r="D70" s="72"/>
      <c r="E70" s="72"/>
      <c r="F70" s="72"/>
      <c r="G70" s="72"/>
      <c r="H70" s="72"/>
      <c r="I70" s="72"/>
    </row>
    <row r="71" spans="1:22" ht="21.75" customHeight="1" thickBot="1">
      <c r="A71" s="70"/>
      <c r="B71" s="71"/>
      <c r="C71" s="71"/>
      <c r="D71" s="72"/>
      <c r="E71" s="72"/>
      <c r="F71" s="72"/>
      <c r="G71" s="72"/>
      <c r="H71" s="72"/>
      <c r="I71" s="72"/>
      <c r="L71" s="113"/>
      <c r="M71" s="113"/>
      <c r="N71" s="113"/>
      <c r="O71" s="113"/>
      <c r="P71" s="113"/>
      <c r="Q71" s="113"/>
      <c r="R71" s="113"/>
      <c r="S71" s="113"/>
      <c r="T71" s="113"/>
      <c r="U71" s="113"/>
      <c r="V71" s="113"/>
    </row>
    <row r="72" spans="1:22" ht="18.75" thickBot="1">
      <c r="A72" s="373" t="s">
        <v>192</v>
      </c>
      <c r="B72" s="374"/>
      <c r="C72" s="374"/>
      <c r="D72" s="375"/>
      <c r="L72" s="272"/>
      <c r="M72" s="58"/>
      <c r="N72" s="58"/>
      <c r="O72" s="58"/>
      <c r="P72" s="272"/>
      <c r="Q72" s="272"/>
      <c r="R72" s="113"/>
      <c r="S72" s="113"/>
      <c r="T72" s="113"/>
      <c r="U72" s="113"/>
      <c r="V72" s="113"/>
    </row>
    <row r="73" spans="1:22" ht="18.75" thickBot="1">
      <c r="A73" s="54"/>
      <c r="B73" s="54"/>
      <c r="C73" s="54"/>
      <c r="D73" s="54"/>
      <c r="L73" s="272"/>
      <c r="M73" s="58"/>
      <c r="N73" s="58"/>
      <c r="O73" s="58"/>
      <c r="P73" s="272"/>
      <c r="Q73" s="272"/>
      <c r="R73" s="113"/>
      <c r="S73" s="113"/>
      <c r="T73" s="113"/>
      <c r="U73" s="113"/>
      <c r="V73" s="113"/>
    </row>
    <row r="74" spans="1:22" ht="51" customHeight="1" thickBot="1">
      <c r="A74" s="59" t="s">
        <v>195</v>
      </c>
      <c r="B74" s="60" t="s">
        <v>196</v>
      </c>
      <c r="C74" s="61" t="s">
        <v>197</v>
      </c>
      <c r="D74" s="62" t="s">
        <v>198</v>
      </c>
      <c r="L74" s="273"/>
      <c r="M74" s="63"/>
      <c r="N74" s="63"/>
      <c r="O74" s="63"/>
      <c r="P74" s="272"/>
      <c r="Q74" s="272"/>
      <c r="R74" s="113"/>
      <c r="S74" s="113"/>
      <c r="T74" s="113"/>
      <c r="U74" s="113"/>
      <c r="V74" s="113"/>
    </row>
    <row r="75" spans="1:22" ht="23.25" customHeight="1">
      <c r="A75" s="269" t="s">
        <v>200</v>
      </c>
      <c r="B75" s="64" t="s">
        <v>201</v>
      </c>
      <c r="C75" s="65" t="s">
        <v>202</v>
      </c>
      <c r="D75" s="64" t="s">
        <v>203</v>
      </c>
      <c r="L75" s="273"/>
      <c r="M75" s="63"/>
      <c r="N75" s="63"/>
      <c r="O75" s="63"/>
      <c r="P75" s="272"/>
      <c r="Q75" s="272"/>
      <c r="R75" s="113"/>
      <c r="S75" s="113"/>
      <c r="T75" s="113"/>
      <c r="U75" s="113"/>
      <c r="V75" s="113"/>
    </row>
    <row r="76" spans="1:22" ht="34.5" customHeight="1">
      <c r="A76" s="270" t="s">
        <v>205</v>
      </c>
      <c r="B76" s="66" t="s">
        <v>206</v>
      </c>
      <c r="C76" s="67" t="s">
        <v>207</v>
      </c>
      <c r="D76" s="66" t="s">
        <v>208</v>
      </c>
      <c r="H76" s="339"/>
      <c r="L76" s="273"/>
      <c r="M76" s="63"/>
      <c r="N76" s="63"/>
      <c r="O76" s="63"/>
      <c r="P76" s="272"/>
      <c r="Q76" s="272"/>
      <c r="R76" s="113"/>
      <c r="S76" s="113"/>
      <c r="T76" s="113"/>
      <c r="U76" s="113"/>
      <c r="V76" s="113"/>
    </row>
    <row r="77" spans="1:22" ht="23.25" customHeight="1">
      <c r="A77" s="270" t="s">
        <v>210</v>
      </c>
      <c r="B77" s="66" t="s">
        <v>211</v>
      </c>
      <c r="C77" s="67" t="s">
        <v>212</v>
      </c>
      <c r="D77" s="66" t="s">
        <v>213</v>
      </c>
      <c r="H77" s="340"/>
      <c r="L77" s="272"/>
      <c r="M77" s="58"/>
      <c r="N77" s="58"/>
      <c r="O77" s="58"/>
      <c r="P77" s="272"/>
      <c r="Q77" s="272"/>
      <c r="R77" s="113"/>
      <c r="S77" s="113"/>
      <c r="T77" s="113"/>
      <c r="U77" s="113"/>
      <c r="V77" s="113"/>
    </row>
    <row r="78" spans="1:22" ht="23.25" customHeight="1">
      <c r="A78" s="270" t="s">
        <v>215</v>
      </c>
      <c r="B78" s="66" t="s">
        <v>216</v>
      </c>
      <c r="C78" s="67" t="s">
        <v>217</v>
      </c>
      <c r="D78" s="66" t="s">
        <v>218</v>
      </c>
      <c r="H78" s="340"/>
      <c r="L78" s="272"/>
      <c r="M78" s="58"/>
      <c r="N78" s="58"/>
      <c r="O78" s="58"/>
      <c r="P78" s="272"/>
      <c r="Q78" s="272"/>
      <c r="R78" s="113"/>
      <c r="S78" s="113"/>
      <c r="T78" s="113"/>
      <c r="U78" s="113"/>
      <c r="V78" s="113"/>
    </row>
    <row r="79" spans="1:22" ht="23.25" customHeight="1">
      <c r="A79" s="270" t="s">
        <v>193</v>
      </c>
      <c r="B79" s="66" t="s">
        <v>220</v>
      </c>
      <c r="C79" s="67" t="s">
        <v>221</v>
      </c>
      <c r="D79" s="66" t="s">
        <v>222</v>
      </c>
      <c r="H79" s="340"/>
      <c r="L79" s="272"/>
      <c r="M79" s="58"/>
      <c r="N79" s="58"/>
      <c r="O79" s="58"/>
      <c r="P79" s="272"/>
      <c r="Q79" s="272"/>
      <c r="R79" s="113"/>
      <c r="S79" s="113"/>
      <c r="T79" s="113"/>
      <c r="U79" s="113"/>
      <c r="V79" s="113"/>
    </row>
    <row r="80" spans="1:22" ht="23.25" customHeight="1">
      <c r="A80" s="270" t="s">
        <v>194</v>
      </c>
      <c r="B80" s="66" t="s">
        <v>224</v>
      </c>
      <c r="C80" s="67" t="s">
        <v>225</v>
      </c>
      <c r="D80" s="66" t="s">
        <v>226</v>
      </c>
      <c r="L80" s="272"/>
      <c r="M80" s="58"/>
      <c r="N80" s="58"/>
      <c r="O80" s="58"/>
      <c r="P80" s="272"/>
      <c r="Q80" s="272"/>
      <c r="R80" s="113"/>
      <c r="S80" s="113"/>
      <c r="T80" s="113"/>
      <c r="U80" s="113"/>
      <c r="V80" s="113"/>
    </row>
    <row r="81" spans="1:22" ht="23.25" customHeight="1">
      <c r="A81" s="270" t="s">
        <v>199</v>
      </c>
      <c r="B81" s="66" t="s">
        <v>228</v>
      </c>
      <c r="C81" s="67" t="s">
        <v>229</v>
      </c>
      <c r="D81" s="66" t="s">
        <v>230</v>
      </c>
      <c r="L81" s="272"/>
      <c r="M81" s="272"/>
      <c r="N81" s="272"/>
      <c r="O81" s="272"/>
      <c r="P81" s="272"/>
      <c r="Q81" s="272"/>
      <c r="R81" s="113"/>
      <c r="S81" s="113"/>
      <c r="T81" s="113"/>
      <c r="U81" s="113"/>
      <c r="V81" s="113"/>
    </row>
    <row r="82" spans="1:22" ht="23.25" customHeight="1">
      <c r="A82" s="270" t="s">
        <v>204</v>
      </c>
      <c r="B82" s="66" t="s">
        <v>231</v>
      </c>
      <c r="C82" s="67" t="s">
        <v>232</v>
      </c>
      <c r="D82" s="66" t="s">
        <v>233</v>
      </c>
      <c r="L82" s="272"/>
      <c r="M82" s="272"/>
      <c r="N82" s="272"/>
      <c r="O82" s="272"/>
      <c r="P82" s="272"/>
      <c r="Q82" s="272"/>
      <c r="R82" s="113"/>
      <c r="S82" s="113"/>
      <c r="T82" s="113"/>
      <c r="U82" s="113"/>
      <c r="V82" s="113"/>
    </row>
    <row r="83" spans="1:22" ht="23.25" customHeight="1">
      <c r="A83" s="270" t="s">
        <v>209</v>
      </c>
      <c r="B83" s="66" t="s">
        <v>234</v>
      </c>
      <c r="C83" s="67" t="s">
        <v>235</v>
      </c>
      <c r="D83" s="66" t="s">
        <v>236</v>
      </c>
      <c r="L83" s="272"/>
      <c r="M83" s="272"/>
      <c r="N83" s="272"/>
      <c r="O83" s="272"/>
      <c r="P83" s="272"/>
      <c r="Q83" s="272"/>
      <c r="R83" s="113"/>
      <c r="S83" s="113"/>
      <c r="T83" s="113"/>
      <c r="U83" s="113"/>
      <c r="V83" s="113"/>
    </row>
    <row r="84" spans="1:22" ht="23.25" customHeight="1">
      <c r="A84" s="270" t="s">
        <v>214</v>
      </c>
      <c r="B84" s="66">
        <v>3.2</v>
      </c>
      <c r="C84" s="67">
        <v>3.2</v>
      </c>
      <c r="D84" s="66">
        <v>3.5</v>
      </c>
      <c r="L84" s="272"/>
      <c r="M84" s="272"/>
      <c r="N84" s="272"/>
      <c r="O84" s="272"/>
      <c r="P84" s="272"/>
      <c r="Q84" s="272"/>
      <c r="R84" s="113"/>
      <c r="S84" s="113"/>
      <c r="T84" s="113"/>
      <c r="U84" s="113"/>
      <c r="V84" s="113"/>
    </row>
    <row r="85" spans="1:22" ht="23.25" customHeight="1">
      <c r="A85" s="270" t="s">
        <v>219</v>
      </c>
      <c r="B85" s="66">
        <v>4</v>
      </c>
      <c r="C85" s="67">
        <v>4</v>
      </c>
      <c r="D85" s="66">
        <v>4.2</v>
      </c>
      <c r="L85" s="113"/>
      <c r="M85" s="113"/>
      <c r="N85" s="113"/>
      <c r="O85" s="113"/>
      <c r="P85" s="113"/>
      <c r="Q85" s="113"/>
      <c r="R85" s="113"/>
      <c r="S85" s="113"/>
      <c r="T85" s="113"/>
      <c r="U85" s="113"/>
      <c r="V85" s="113"/>
    </row>
    <row r="86" spans="1:4" ht="36" customHeight="1">
      <c r="A86" s="270" t="s">
        <v>223</v>
      </c>
      <c r="B86" s="66" t="s">
        <v>237</v>
      </c>
      <c r="C86" s="67" t="s">
        <v>238</v>
      </c>
      <c r="D86" s="66">
        <v>3.8</v>
      </c>
    </row>
    <row r="87" spans="1:4" ht="23.25" customHeight="1" thickBot="1">
      <c r="A87" s="271" t="s">
        <v>227</v>
      </c>
      <c r="B87" s="68">
        <v>3.8</v>
      </c>
      <c r="C87" s="69">
        <v>3.8</v>
      </c>
      <c r="D87" s="68">
        <v>3.8</v>
      </c>
    </row>
    <row r="88" spans="1:4" ht="18.75" thickBot="1">
      <c r="A88" s="54"/>
      <c r="B88" s="54"/>
      <c r="C88" s="54"/>
      <c r="D88" s="54"/>
    </row>
    <row r="89" spans="1:4" ht="102" customHeight="1" thickBot="1">
      <c r="A89" s="370" t="s">
        <v>239</v>
      </c>
      <c r="B89" s="371"/>
      <c r="C89" s="371"/>
      <c r="D89" s="372"/>
    </row>
    <row r="94" spans="1:5" ht="24.75" customHeight="1">
      <c r="A94" s="436" t="s">
        <v>179</v>
      </c>
      <c r="B94" s="436"/>
      <c r="C94" s="436"/>
      <c r="D94" s="436"/>
      <c r="E94" s="436"/>
    </row>
    <row r="95" spans="1:5" ht="48" customHeight="1">
      <c r="A95" s="447" t="s">
        <v>107</v>
      </c>
      <c r="B95" s="448"/>
      <c r="C95" s="448"/>
      <c r="D95" s="448"/>
      <c r="E95" s="449"/>
    </row>
    <row r="96" spans="1:5" ht="21.75" customHeight="1">
      <c r="A96" s="391" t="s">
        <v>240</v>
      </c>
      <c r="B96" s="392"/>
      <c r="C96" s="392"/>
      <c r="D96" s="392"/>
      <c r="E96" s="392"/>
    </row>
    <row r="97" spans="1:5" ht="24.75" customHeight="1">
      <c r="A97" s="391" t="s">
        <v>241</v>
      </c>
      <c r="B97" s="392"/>
      <c r="C97" s="392"/>
      <c r="D97" s="392"/>
      <c r="E97" s="392"/>
    </row>
    <row r="113" spans="1:9" ht="141" customHeight="1">
      <c r="A113" s="376"/>
      <c r="B113" s="376"/>
      <c r="C113" s="376"/>
      <c r="D113" s="376"/>
      <c r="E113" s="376"/>
      <c r="F113" s="376"/>
      <c r="G113" s="376"/>
      <c r="H113" s="376"/>
      <c r="I113" s="376"/>
    </row>
    <row r="114" spans="1:9" ht="47.25" customHeight="1">
      <c r="A114" s="386"/>
      <c r="B114" s="386"/>
      <c r="I114" s="49"/>
    </row>
    <row r="115" spans="3:9" ht="82.5" customHeight="1">
      <c r="C115" s="376"/>
      <c r="D115" s="376"/>
      <c r="E115" s="376"/>
      <c r="F115" s="376"/>
      <c r="G115" s="376"/>
      <c r="H115" s="376"/>
      <c r="I115" s="376"/>
    </row>
  </sheetData>
  <mergeCells count="115">
    <mergeCell ref="G63:I63"/>
    <mergeCell ref="E63:F63"/>
    <mergeCell ref="A20:B20"/>
    <mergeCell ref="C23:I23"/>
    <mergeCell ref="A21:B21"/>
    <mergeCell ref="A23:B23"/>
    <mergeCell ref="A13:J13"/>
    <mergeCell ref="A4:B4"/>
    <mergeCell ref="A9:I9"/>
    <mergeCell ref="A10:B10"/>
    <mergeCell ref="A7:B7"/>
    <mergeCell ref="A8:J8"/>
    <mergeCell ref="A11:J11"/>
    <mergeCell ref="A12:J12"/>
    <mergeCell ref="A94:E94"/>
    <mergeCell ref="A96:E96"/>
    <mergeCell ref="A31:B31"/>
    <mergeCell ref="B62:C69"/>
    <mergeCell ref="B60:I60"/>
    <mergeCell ref="D62:F62"/>
    <mergeCell ref="E64:F64"/>
    <mergeCell ref="B61:I61"/>
    <mergeCell ref="G58:I58"/>
    <mergeCell ref="G65:I65"/>
    <mergeCell ref="A26:B26"/>
    <mergeCell ref="C25:I25"/>
    <mergeCell ref="C28:I28"/>
    <mergeCell ref="D38:F38"/>
    <mergeCell ref="G36:I36"/>
    <mergeCell ref="G37:I37"/>
    <mergeCell ref="G38:I38"/>
    <mergeCell ref="C31:I31"/>
    <mergeCell ref="C30:I30"/>
    <mergeCell ref="A22:B22"/>
    <mergeCell ref="C22:I22"/>
    <mergeCell ref="A19:B19"/>
    <mergeCell ref="A16:I16"/>
    <mergeCell ref="A18:B18"/>
    <mergeCell ref="C19:I19"/>
    <mergeCell ref="D40:F40"/>
    <mergeCell ref="B38:C38"/>
    <mergeCell ref="C24:I24"/>
    <mergeCell ref="C26:I26"/>
    <mergeCell ref="C27:I27"/>
    <mergeCell ref="A24:B24"/>
    <mergeCell ref="A30:B30"/>
    <mergeCell ref="A28:B28"/>
    <mergeCell ref="A25:B25"/>
    <mergeCell ref="A27:B27"/>
    <mergeCell ref="A35:I35"/>
    <mergeCell ref="B36:C36"/>
    <mergeCell ref="B37:C37"/>
    <mergeCell ref="D36:F36"/>
    <mergeCell ref="D37:F37"/>
    <mergeCell ref="G51:I51"/>
    <mergeCell ref="G52:I52"/>
    <mergeCell ref="B49:I49"/>
    <mergeCell ref="C51:F51"/>
    <mergeCell ref="D52:F52"/>
    <mergeCell ref="G57:I57"/>
    <mergeCell ref="C55:F55"/>
    <mergeCell ref="B56:C58"/>
    <mergeCell ref="D56:F56"/>
    <mergeCell ref="D57:F57"/>
    <mergeCell ref="D58:F58"/>
    <mergeCell ref="A113:I113"/>
    <mergeCell ref="A114:B114"/>
    <mergeCell ref="D63:D65"/>
    <mergeCell ref="D66:F66"/>
    <mergeCell ref="D67:F67"/>
    <mergeCell ref="D68:F68"/>
    <mergeCell ref="G64:I64"/>
    <mergeCell ref="A97:E97"/>
    <mergeCell ref="G66:I66"/>
    <mergeCell ref="A95:E95"/>
    <mergeCell ref="A89:D89"/>
    <mergeCell ref="A72:D72"/>
    <mergeCell ref="C115:I115"/>
    <mergeCell ref="D42:F42"/>
    <mergeCell ref="B42:C42"/>
    <mergeCell ref="G67:I67"/>
    <mergeCell ref="G68:I68"/>
    <mergeCell ref="G69:I69"/>
    <mergeCell ref="D53:F53"/>
    <mergeCell ref="G55:I55"/>
    <mergeCell ref="E65:F65"/>
    <mergeCell ref="A29:B29"/>
    <mergeCell ref="C29:I29"/>
    <mergeCell ref="D39:F39"/>
    <mergeCell ref="G39:I39"/>
    <mergeCell ref="G56:I56"/>
    <mergeCell ref="D54:F54"/>
    <mergeCell ref="G54:I54"/>
    <mergeCell ref="G53:I53"/>
    <mergeCell ref="B52:C54"/>
    <mergeCell ref="H76:H79"/>
    <mergeCell ref="A1:C1"/>
    <mergeCell ref="A34:B34"/>
    <mergeCell ref="C34:D34"/>
    <mergeCell ref="E34:F34"/>
    <mergeCell ref="G34:H34"/>
    <mergeCell ref="B40:C40"/>
    <mergeCell ref="D41:F41"/>
    <mergeCell ref="G41:I41"/>
    <mergeCell ref="D69:F69"/>
    <mergeCell ref="F1:J2"/>
    <mergeCell ref="A46:J46"/>
    <mergeCell ref="A45:J45"/>
    <mergeCell ref="B50:I50"/>
    <mergeCell ref="A14:J14"/>
    <mergeCell ref="A5:J5"/>
    <mergeCell ref="G40:I40"/>
    <mergeCell ref="G42:I42"/>
    <mergeCell ref="C20:I20"/>
    <mergeCell ref="C21:I21"/>
  </mergeCells>
  <printOptions/>
  <pageMargins left="0.65" right="0" top="0.51" bottom="0.31496062992125984" header="0.5118110236220472" footer="0.5118110236220472"/>
  <pageSetup fitToWidth="2" horizontalDpi="600" verticalDpi="600" orientation="portrait" paperSize="9" scale="50" r:id="rId4"/>
  <rowBreaks count="4" manualBreakCount="4">
    <brk id="15" max="9" man="1"/>
    <brk id="32" max="9" man="1"/>
    <brk id="43" max="9" man="1"/>
    <brk id="70" max="9" man="1"/>
  </rowBreaks>
  <drawing r:id="rId3"/>
  <legacyDrawing r:id="rId2"/>
</worksheet>
</file>

<file path=xl/worksheets/sheet2.xml><?xml version="1.0" encoding="utf-8"?>
<worksheet xmlns="http://schemas.openxmlformats.org/spreadsheetml/2006/main" xmlns:r="http://schemas.openxmlformats.org/officeDocument/2006/relationships">
  <dimension ref="A1:AV95"/>
  <sheetViews>
    <sheetView tabSelected="1" view="pageBreakPreview" zoomScale="70" zoomScaleNormal="75" zoomScaleSheetLayoutView="70" workbookViewId="0" topLeftCell="A4">
      <selection activeCell="C6" sqref="C6:G7"/>
    </sheetView>
  </sheetViews>
  <sheetFormatPr defaultColWidth="9.140625" defaultRowHeight="12.75"/>
  <cols>
    <col min="1" max="1" width="9.140625" style="2" customWidth="1"/>
    <col min="2" max="2" width="12.57421875" style="2" customWidth="1"/>
    <col min="3" max="3" width="3.57421875" style="20" customWidth="1"/>
    <col min="4" max="4" width="1.28515625" style="2" customWidth="1"/>
    <col min="5" max="5" width="4.8515625" style="2" customWidth="1"/>
    <col min="6" max="6" width="12.8515625" style="127" customWidth="1"/>
    <col min="7" max="7" width="6.140625" style="2" customWidth="1"/>
    <col min="8" max="8" width="9.8515625" style="2" customWidth="1"/>
    <col min="9" max="10" width="8.57421875" style="2" customWidth="1"/>
    <col min="11" max="11" width="9.140625" style="17" customWidth="1"/>
    <col min="12" max="18" width="8.57421875" style="2" customWidth="1"/>
    <col min="19" max="19" width="8.00390625" style="2" customWidth="1"/>
    <col min="20" max="21" width="8.421875" style="2" customWidth="1"/>
    <col min="22" max="22" width="8.00390625" style="2" customWidth="1"/>
    <col min="23" max="23" width="7.28125" style="2" customWidth="1"/>
    <col min="24" max="24" width="8.421875" style="2" customWidth="1"/>
    <col min="25" max="25" width="9.28125" style="2" customWidth="1"/>
    <col min="26" max="29" width="8.140625" style="2" customWidth="1"/>
    <col min="30" max="30" width="9.140625" style="2" customWidth="1"/>
    <col min="31" max="32" width="8.140625" style="2" customWidth="1"/>
    <col min="33" max="33" width="1.8515625" style="2" customWidth="1"/>
    <col min="34" max="34" width="6.57421875" style="2" customWidth="1"/>
    <col min="35" max="16384" width="12.57421875" style="2" customWidth="1"/>
  </cols>
  <sheetData>
    <row r="1" spans="3:34" ht="20.25" thickBot="1" thickTop="1">
      <c r="C1" s="482"/>
      <c r="D1" s="337"/>
      <c r="E1" s="337"/>
      <c r="F1" s="337"/>
      <c r="G1" s="337"/>
      <c r="H1" s="337"/>
      <c r="I1" s="337"/>
      <c r="J1" s="337"/>
      <c r="K1" s="337"/>
      <c r="L1" s="337"/>
      <c r="M1" s="287"/>
      <c r="N1" s="163"/>
      <c r="O1" s="163"/>
      <c r="P1" s="163"/>
      <c r="Q1" s="163"/>
      <c r="R1" s="163"/>
      <c r="S1" s="163"/>
      <c r="T1" s="163"/>
      <c r="U1" s="163"/>
      <c r="V1" s="163"/>
      <c r="W1" s="163"/>
      <c r="X1" s="163"/>
      <c r="Y1" s="163"/>
      <c r="Z1" s="163"/>
      <c r="AA1" s="163"/>
      <c r="AB1" s="163"/>
      <c r="AC1" s="163"/>
      <c r="AD1" s="514" t="s">
        <v>78</v>
      </c>
      <c r="AE1" s="515"/>
      <c r="AF1" s="515"/>
      <c r="AG1" s="516"/>
      <c r="AH1" s="517"/>
    </row>
    <row r="2" spans="3:34" ht="60.75" customHeight="1" thickBot="1" thickTop="1">
      <c r="C2" s="238"/>
      <c r="D2" s="239"/>
      <c r="E2" s="239"/>
      <c r="F2" s="239"/>
      <c r="G2" s="239"/>
      <c r="H2" s="239"/>
      <c r="I2" s="239"/>
      <c r="J2" s="239"/>
      <c r="K2" s="239"/>
      <c r="L2" s="239"/>
      <c r="M2" s="240"/>
      <c r="N2" s="165"/>
      <c r="O2" s="165"/>
      <c r="P2" s="165"/>
      <c r="Q2" s="165"/>
      <c r="R2" s="165"/>
      <c r="S2" s="165"/>
      <c r="T2" s="165"/>
      <c r="U2" s="165"/>
      <c r="V2" s="165"/>
      <c r="W2" s="165"/>
      <c r="X2" s="165"/>
      <c r="Y2" s="165"/>
      <c r="Z2" s="165"/>
      <c r="AA2" s="165"/>
      <c r="AB2" s="165"/>
      <c r="AC2" s="511"/>
      <c r="AD2" s="512"/>
      <c r="AE2" s="512"/>
      <c r="AF2" s="513"/>
      <c r="AG2" s="513"/>
      <c r="AH2" s="163"/>
    </row>
    <row r="3" spans="3:48" ht="31.5" customHeight="1" thickBot="1">
      <c r="C3" s="478" t="s">
        <v>290</v>
      </c>
      <c r="D3" s="479"/>
      <c r="E3" s="479"/>
      <c r="F3" s="479"/>
      <c r="G3" s="479"/>
      <c r="H3" s="479"/>
      <c r="I3" s="479"/>
      <c r="J3" s="479"/>
      <c r="K3" s="479"/>
      <c r="L3" s="480"/>
      <c r="M3" s="481"/>
      <c r="N3" s="207"/>
      <c r="O3" s="207"/>
      <c r="P3" s="518" t="s">
        <v>291</v>
      </c>
      <c r="Q3" s="519"/>
      <c r="R3" s="519"/>
      <c r="S3" s="519"/>
      <c r="T3" s="519"/>
      <c r="U3" s="519"/>
      <c r="V3" s="519"/>
      <c r="W3" s="519"/>
      <c r="X3" s="519"/>
      <c r="Y3" s="519"/>
      <c r="Z3" s="519"/>
      <c r="AA3" s="519"/>
      <c r="AB3" s="519"/>
      <c r="AC3" s="519"/>
      <c r="AD3" s="519"/>
      <c r="AE3" s="519"/>
      <c r="AF3" s="519"/>
      <c r="AG3" s="519"/>
      <c r="AH3" s="519"/>
      <c r="AI3" s="519"/>
      <c r="AJ3" s="519"/>
      <c r="AK3" s="101"/>
      <c r="AL3" s="101"/>
      <c r="AM3" s="101"/>
      <c r="AN3" s="101"/>
      <c r="AO3" s="101"/>
      <c r="AP3" s="98"/>
      <c r="AQ3" s="98"/>
      <c r="AR3" s="98"/>
      <c r="AS3" s="98"/>
      <c r="AT3" s="98"/>
      <c r="AU3" s="98"/>
      <c r="AV3" s="98"/>
    </row>
    <row r="4" spans="3:34" ht="22.5" customHeight="1">
      <c r="C4" s="165"/>
      <c r="D4" s="165"/>
      <c r="E4" s="165"/>
      <c r="F4" s="188"/>
      <c r="G4" s="165"/>
      <c r="H4" s="165"/>
      <c r="I4" s="165"/>
      <c r="J4" s="189"/>
      <c r="K4" s="165"/>
      <c r="L4" s="165"/>
      <c r="M4" s="165"/>
      <c r="N4" s="165"/>
      <c r="O4" s="165"/>
      <c r="P4" s="165"/>
      <c r="Q4" s="165"/>
      <c r="R4" s="165"/>
      <c r="S4" s="165"/>
      <c r="T4" s="165"/>
      <c r="U4" s="165"/>
      <c r="V4" s="165"/>
      <c r="W4" s="165"/>
      <c r="X4" s="165"/>
      <c r="Y4" s="165"/>
      <c r="Z4" s="165"/>
      <c r="AA4" s="165"/>
      <c r="AB4" s="165"/>
      <c r="AC4" s="511"/>
      <c r="AD4" s="512"/>
      <c r="AE4" s="512"/>
      <c r="AF4" s="513"/>
      <c r="AG4" s="513"/>
      <c r="AH4" s="208"/>
    </row>
    <row r="5" spans="3:34" s="1" customFormat="1" ht="18.75" customHeight="1" thickBot="1">
      <c r="C5" s="164"/>
      <c r="D5" s="184"/>
      <c r="E5" s="184"/>
      <c r="F5" s="209"/>
      <c r="G5" s="186"/>
      <c r="H5" s="186"/>
      <c r="I5" s="186"/>
      <c r="J5" s="186"/>
      <c r="K5" s="166"/>
      <c r="L5" s="186"/>
      <c r="M5" s="186"/>
      <c r="N5" s="186"/>
      <c r="O5" s="186"/>
      <c r="P5" s="186"/>
      <c r="Q5" s="186"/>
      <c r="R5" s="186"/>
      <c r="S5" s="186"/>
      <c r="T5" s="186"/>
      <c r="U5" s="186"/>
      <c r="V5" s="186"/>
      <c r="W5" s="186"/>
      <c r="X5" s="186"/>
      <c r="Y5" s="186"/>
      <c r="Z5" s="184"/>
      <c r="AA5" s="184"/>
      <c r="AB5" s="184"/>
      <c r="AC5" s="184"/>
      <c r="AD5" s="184"/>
      <c r="AE5" s="184"/>
      <c r="AF5" s="184"/>
      <c r="AG5" s="210"/>
      <c r="AH5" s="210"/>
    </row>
    <row r="6" spans="3:34" s="19" customFormat="1" ht="22.5" customHeight="1">
      <c r="C6" s="477" t="s">
        <v>53</v>
      </c>
      <c r="D6" s="337"/>
      <c r="E6" s="337"/>
      <c r="F6" s="337"/>
      <c r="G6" s="287"/>
      <c r="H6" s="180" t="s">
        <v>244</v>
      </c>
      <c r="I6" s="181" t="s">
        <v>245</v>
      </c>
      <c r="J6" s="181" t="s">
        <v>246</v>
      </c>
      <c r="K6" s="181" t="s">
        <v>247</v>
      </c>
      <c r="L6" s="181" t="s">
        <v>248</v>
      </c>
      <c r="M6" s="181" t="s">
        <v>296</v>
      </c>
      <c r="N6" s="181" t="s">
        <v>249</v>
      </c>
      <c r="O6" s="181" t="s">
        <v>250</v>
      </c>
      <c r="P6" s="181" t="s">
        <v>251</v>
      </c>
      <c r="Q6" s="181" t="s">
        <v>252</v>
      </c>
      <c r="R6" s="181" t="s">
        <v>253</v>
      </c>
      <c r="S6" s="181" t="s">
        <v>254</v>
      </c>
      <c r="T6" s="181" t="s">
        <v>255</v>
      </c>
      <c r="U6" s="181" t="s">
        <v>256</v>
      </c>
      <c r="V6" s="181" t="s">
        <v>257</v>
      </c>
      <c r="W6" s="181" t="s">
        <v>258</v>
      </c>
      <c r="X6" s="181" t="s">
        <v>259</v>
      </c>
      <c r="Y6" s="181" t="s">
        <v>260</v>
      </c>
      <c r="Z6" s="181" t="s">
        <v>261</v>
      </c>
      <c r="AA6" s="180" t="s">
        <v>262</v>
      </c>
      <c r="AB6" s="181" t="s">
        <v>263</v>
      </c>
      <c r="AC6" s="181" t="s">
        <v>264</v>
      </c>
      <c r="AD6" s="181" t="s">
        <v>265</v>
      </c>
      <c r="AE6" s="181" t="s">
        <v>266</v>
      </c>
      <c r="AF6" s="182" t="s">
        <v>267</v>
      </c>
      <c r="AG6" s="187"/>
      <c r="AH6" s="187"/>
    </row>
    <row r="7" spans="3:34" s="1" customFormat="1" ht="10.5" customHeight="1" thickBot="1">
      <c r="C7" s="238"/>
      <c r="D7" s="239"/>
      <c r="E7" s="239"/>
      <c r="F7" s="239"/>
      <c r="G7" s="240"/>
      <c r="H7" s="186"/>
      <c r="I7" s="186"/>
      <c r="J7" s="186"/>
      <c r="K7" s="166"/>
      <c r="L7" s="186"/>
      <c r="M7" s="186"/>
      <c r="N7" s="186"/>
      <c r="O7" s="186"/>
      <c r="P7" s="186"/>
      <c r="Q7" s="186"/>
      <c r="R7" s="186"/>
      <c r="S7" s="186"/>
      <c r="T7" s="186"/>
      <c r="U7" s="186"/>
      <c r="V7" s="186"/>
      <c r="W7" s="186"/>
      <c r="X7" s="186"/>
      <c r="Y7" s="186"/>
      <c r="Z7" s="184"/>
      <c r="AA7" s="184"/>
      <c r="AB7" s="184"/>
      <c r="AC7" s="184"/>
      <c r="AD7" s="184"/>
      <c r="AE7" s="184"/>
      <c r="AF7" s="184"/>
      <c r="AG7" s="210"/>
      <c r="AH7" s="210"/>
    </row>
    <row r="8" spans="3:34" ht="21" thickBot="1">
      <c r="C8" s="164"/>
      <c r="D8" s="165"/>
      <c r="E8" s="184"/>
      <c r="F8" s="216"/>
      <c r="G8" s="217"/>
      <c r="H8" s="217"/>
      <c r="I8" s="217"/>
      <c r="J8" s="217"/>
      <c r="K8" s="218"/>
      <c r="L8" s="521" t="s">
        <v>104</v>
      </c>
      <c r="M8" s="522"/>
      <c r="N8" s="522"/>
      <c r="O8" s="522"/>
      <c r="P8" s="522"/>
      <c r="Q8" s="522"/>
      <c r="R8" s="522"/>
      <c r="S8" s="522"/>
      <c r="T8" s="522"/>
      <c r="U8" s="522"/>
      <c r="V8" s="522"/>
      <c r="W8" s="522"/>
      <c r="X8" s="522"/>
      <c r="Y8" s="522"/>
      <c r="Z8" s="522"/>
      <c r="AA8" s="522"/>
      <c r="AB8" s="522"/>
      <c r="AC8" s="522"/>
      <c r="AD8" s="522"/>
      <c r="AE8" s="522"/>
      <c r="AF8" s="523"/>
      <c r="AG8" s="173"/>
      <c r="AH8" s="173"/>
    </row>
    <row r="9" spans="3:34" ht="13.5" customHeight="1">
      <c r="C9" s="164"/>
      <c r="D9" s="165"/>
      <c r="E9" s="205"/>
      <c r="F9" s="483"/>
      <c r="G9" s="287"/>
      <c r="H9" s="492" t="s">
        <v>30</v>
      </c>
      <c r="I9" s="540" t="s">
        <v>29</v>
      </c>
      <c r="J9" s="537" t="s">
        <v>31</v>
      </c>
      <c r="K9" s="492" t="s">
        <v>44</v>
      </c>
      <c r="L9" s="527" t="s">
        <v>292</v>
      </c>
      <c r="M9" s="528"/>
      <c r="N9" s="528"/>
      <c r="O9" s="528"/>
      <c r="P9" s="528"/>
      <c r="Q9" s="528"/>
      <c r="R9" s="529"/>
      <c r="S9" s="505" t="s">
        <v>168</v>
      </c>
      <c r="T9" s="506"/>
      <c r="U9" s="506"/>
      <c r="V9" s="506"/>
      <c r="W9" s="506"/>
      <c r="X9" s="506"/>
      <c r="Y9" s="506"/>
      <c r="Z9" s="506"/>
      <c r="AA9" s="506"/>
      <c r="AB9" s="506"/>
      <c r="AC9" s="506"/>
      <c r="AD9" s="506"/>
      <c r="AE9" s="497"/>
      <c r="AF9" s="498"/>
      <c r="AG9" s="173"/>
      <c r="AH9" s="173"/>
    </row>
    <row r="10" spans="3:34" ht="13.5" customHeight="1">
      <c r="C10" s="164"/>
      <c r="D10" s="165"/>
      <c r="E10" s="205"/>
      <c r="F10" s="484"/>
      <c r="G10" s="485"/>
      <c r="H10" s="493"/>
      <c r="I10" s="541"/>
      <c r="J10" s="538"/>
      <c r="K10" s="493"/>
      <c r="L10" s="530"/>
      <c r="M10" s="531"/>
      <c r="N10" s="531"/>
      <c r="O10" s="531"/>
      <c r="P10" s="531"/>
      <c r="Q10" s="531"/>
      <c r="R10" s="532"/>
      <c r="S10" s="499" t="s">
        <v>45</v>
      </c>
      <c r="T10" s="500"/>
      <c r="U10" s="500"/>
      <c r="V10" s="500"/>
      <c r="W10" s="500"/>
      <c r="X10" s="500"/>
      <c r="Y10" s="533"/>
      <c r="Z10" s="499" t="s">
        <v>62</v>
      </c>
      <c r="AA10" s="500"/>
      <c r="AB10" s="500"/>
      <c r="AC10" s="500"/>
      <c r="AD10" s="500"/>
      <c r="AE10" s="501"/>
      <c r="AF10" s="502"/>
      <c r="AG10" s="173"/>
      <c r="AH10" s="173"/>
    </row>
    <row r="11" spans="3:34" ht="13.5" customHeight="1" thickBot="1">
      <c r="C11" s="164"/>
      <c r="D11" s="165"/>
      <c r="E11" s="206"/>
      <c r="F11" s="484"/>
      <c r="G11" s="485"/>
      <c r="H11" s="493"/>
      <c r="I11" s="541"/>
      <c r="J11" s="538"/>
      <c r="K11" s="493"/>
      <c r="L11" s="509" t="s">
        <v>182</v>
      </c>
      <c r="M11" s="495" t="s">
        <v>284</v>
      </c>
      <c r="N11" s="495" t="s">
        <v>286</v>
      </c>
      <c r="O11" s="495" t="s">
        <v>285</v>
      </c>
      <c r="P11" s="543" t="s">
        <v>56</v>
      </c>
      <c r="Q11" s="544"/>
      <c r="R11" s="545"/>
      <c r="S11" s="550" t="s">
        <v>295</v>
      </c>
      <c r="T11" s="551"/>
      <c r="U11" s="551"/>
      <c r="V11" s="551"/>
      <c r="W11" s="550" t="s">
        <v>293</v>
      </c>
      <c r="X11" s="551"/>
      <c r="Y11" s="552"/>
      <c r="Z11" s="499" t="s">
        <v>242</v>
      </c>
      <c r="AA11" s="500"/>
      <c r="AB11" s="520"/>
      <c r="AC11" s="548" t="s">
        <v>101</v>
      </c>
      <c r="AD11" s="503" t="s">
        <v>172</v>
      </c>
      <c r="AE11" s="546" t="s">
        <v>171</v>
      </c>
      <c r="AF11" s="524" t="s">
        <v>180</v>
      </c>
      <c r="AG11" s="173"/>
      <c r="AH11" s="173"/>
    </row>
    <row r="12" spans="3:34" ht="42.75" customHeight="1" thickBot="1">
      <c r="C12" s="164"/>
      <c r="D12" s="165"/>
      <c r="E12" s="206"/>
      <c r="F12" s="148"/>
      <c r="G12" s="268" t="s">
        <v>82</v>
      </c>
      <c r="H12" s="494"/>
      <c r="I12" s="542"/>
      <c r="J12" s="539"/>
      <c r="K12" s="494"/>
      <c r="L12" s="510"/>
      <c r="M12" s="526"/>
      <c r="N12" s="496"/>
      <c r="O12" s="496"/>
      <c r="P12" s="151" t="s">
        <v>57</v>
      </c>
      <c r="Q12" s="151" t="s">
        <v>306</v>
      </c>
      <c r="R12" s="152" t="s">
        <v>58</v>
      </c>
      <c r="S12" s="153" t="s">
        <v>170</v>
      </c>
      <c r="T12" s="150" t="s">
        <v>169</v>
      </c>
      <c r="U12" s="154" t="s">
        <v>294</v>
      </c>
      <c r="V12" s="155" t="s">
        <v>34</v>
      </c>
      <c r="W12" s="156" t="s">
        <v>33</v>
      </c>
      <c r="X12" s="149" t="s">
        <v>32</v>
      </c>
      <c r="Y12" s="155" t="s">
        <v>35</v>
      </c>
      <c r="Z12" s="157" t="s">
        <v>59</v>
      </c>
      <c r="AA12" s="158" t="s">
        <v>73</v>
      </c>
      <c r="AB12" s="155" t="s">
        <v>60</v>
      </c>
      <c r="AC12" s="549"/>
      <c r="AD12" s="504"/>
      <c r="AE12" s="547"/>
      <c r="AF12" s="525"/>
      <c r="AG12" s="173"/>
      <c r="AH12" s="199"/>
    </row>
    <row r="13" spans="3:34" ht="38.25" customHeight="1" thickBot="1">
      <c r="C13" s="200" t="s">
        <v>268</v>
      </c>
      <c r="D13" s="165"/>
      <c r="E13" s="534" t="s">
        <v>167</v>
      </c>
      <c r="F13" s="135" t="s">
        <v>90</v>
      </c>
      <c r="G13" s="114" t="s">
        <v>174</v>
      </c>
      <c r="H13" s="248"/>
      <c r="I13" s="249"/>
      <c r="J13" s="250"/>
      <c r="K13" s="159">
        <f>H13+I13-J13</f>
        <v>0</v>
      </c>
      <c r="L13" s="139"/>
      <c r="M13" s="140"/>
      <c r="N13" s="140"/>
      <c r="O13" s="141"/>
      <c r="P13" s="141"/>
      <c r="Q13" s="141"/>
      <c r="R13" s="142"/>
      <c r="S13" s="115"/>
      <c r="T13" s="116"/>
      <c r="U13" s="117"/>
      <c r="V13" s="308">
        <f>S13+T13+U13</f>
        <v>0</v>
      </c>
      <c r="W13" s="115"/>
      <c r="X13" s="118"/>
      <c r="Y13" s="247">
        <f>W13*23.884+X13*85.984</f>
        <v>0</v>
      </c>
      <c r="Z13" s="211"/>
      <c r="AA13" s="303"/>
      <c r="AB13" s="304"/>
      <c r="AC13" s="211"/>
      <c r="AD13" s="303"/>
      <c r="AE13" s="303"/>
      <c r="AF13" s="304"/>
      <c r="AG13" s="173"/>
      <c r="AH13" s="200" t="s">
        <v>268</v>
      </c>
    </row>
    <row r="14" spans="3:34" ht="38.25" customHeight="1" thickBot="1">
      <c r="C14" s="201" t="s">
        <v>269</v>
      </c>
      <c r="D14" s="165"/>
      <c r="E14" s="535"/>
      <c r="F14" s="136" t="s">
        <v>91</v>
      </c>
      <c r="G14" s="99" t="s">
        <v>174</v>
      </c>
      <c r="H14" s="251"/>
      <c r="I14" s="252"/>
      <c r="J14" s="253"/>
      <c r="K14" s="160">
        <f>H14+I14-J14</f>
        <v>0</v>
      </c>
      <c r="L14" s="131"/>
      <c r="M14" s="132"/>
      <c r="N14" s="132"/>
      <c r="O14" s="134"/>
      <c r="P14" s="89"/>
      <c r="Q14" s="143"/>
      <c r="R14" s="144"/>
      <c r="S14" s="81"/>
      <c r="T14" s="82"/>
      <c r="U14" s="85"/>
      <c r="V14" s="309">
        <f aca="true" t="shared" si="0" ref="V14:V26">S14+T14+U14</f>
        <v>0</v>
      </c>
      <c r="W14" s="81"/>
      <c r="X14" s="81"/>
      <c r="Y14" s="110">
        <f>W14*23.884+X14*85.984</f>
        <v>0</v>
      </c>
      <c r="Z14" s="97"/>
      <c r="AA14" s="83"/>
      <c r="AB14" s="110"/>
      <c r="AC14" s="82"/>
      <c r="AD14" s="82"/>
      <c r="AE14" s="85"/>
      <c r="AF14" s="110"/>
      <c r="AG14" s="173"/>
      <c r="AH14" s="201" t="s">
        <v>269</v>
      </c>
    </row>
    <row r="15" spans="3:34" ht="38.25" customHeight="1" thickBot="1">
      <c r="C15" s="200" t="s">
        <v>270</v>
      </c>
      <c r="D15" s="165"/>
      <c r="E15" s="535"/>
      <c r="F15" s="136" t="s">
        <v>92</v>
      </c>
      <c r="G15" s="99" t="s">
        <v>174</v>
      </c>
      <c r="H15" s="254"/>
      <c r="I15" s="255"/>
      <c r="J15" s="256"/>
      <c r="K15" s="160">
        <f aca="true" t="shared" si="1" ref="K15:K25">H15+I15-J15</f>
        <v>0</v>
      </c>
      <c r="L15" s="131"/>
      <c r="M15" s="86"/>
      <c r="N15" s="86"/>
      <c r="O15" s="143"/>
      <c r="P15" s="143"/>
      <c r="Q15" s="143"/>
      <c r="R15" s="144"/>
      <c r="S15" s="81"/>
      <c r="T15" s="82"/>
      <c r="U15" s="85"/>
      <c r="V15" s="309">
        <f t="shared" si="0"/>
        <v>0</v>
      </c>
      <c r="W15" s="81"/>
      <c r="X15" s="81"/>
      <c r="Y15" s="110">
        <f aca="true" t="shared" si="2" ref="Y15:Y26">W15*23.884+X15*85.984</f>
        <v>0</v>
      </c>
      <c r="Z15" s="97"/>
      <c r="AA15" s="83"/>
      <c r="AB15" s="110"/>
      <c r="AC15" s="82"/>
      <c r="AD15" s="82"/>
      <c r="AE15" s="85"/>
      <c r="AF15" s="84"/>
      <c r="AG15" s="173"/>
      <c r="AH15" s="200" t="s">
        <v>270</v>
      </c>
    </row>
    <row r="16" spans="3:34" ht="38.25" customHeight="1" thickBot="1">
      <c r="C16" s="201" t="s">
        <v>271</v>
      </c>
      <c r="D16" s="165"/>
      <c r="E16" s="535"/>
      <c r="F16" s="136" t="s">
        <v>54</v>
      </c>
      <c r="G16" s="99" t="s">
        <v>174</v>
      </c>
      <c r="H16" s="254"/>
      <c r="I16" s="255"/>
      <c r="J16" s="256"/>
      <c r="K16" s="160">
        <f t="shared" si="1"/>
        <v>0</v>
      </c>
      <c r="L16" s="131"/>
      <c r="M16" s="86"/>
      <c r="N16" s="86"/>
      <c r="O16" s="143"/>
      <c r="P16" s="143"/>
      <c r="Q16" s="143"/>
      <c r="R16" s="144"/>
      <c r="S16" s="87"/>
      <c r="T16" s="82"/>
      <c r="U16" s="85"/>
      <c r="V16" s="309">
        <f t="shared" si="0"/>
        <v>0</v>
      </c>
      <c r="W16" s="81"/>
      <c r="X16" s="81"/>
      <c r="Y16" s="110">
        <f t="shared" si="2"/>
        <v>0</v>
      </c>
      <c r="Z16" s="97"/>
      <c r="AA16" s="83"/>
      <c r="AB16" s="111"/>
      <c r="AC16" s="82"/>
      <c r="AD16" s="82"/>
      <c r="AE16" s="85"/>
      <c r="AF16" s="84"/>
      <c r="AG16" s="173"/>
      <c r="AH16" s="201" t="s">
        <v>271</v>
      </c>
    </row>
    <row r="17" spans="3:34" ht="38.25" customHeight="1" thickBot="1">
      <c r="C17" s="200" t="s">
        <v>272</v>
      </c>
      <c r="D17" s="165"/>
      <c r="E17" s="535"/>
      <c r="F17" s="136" t="s">
        <v>305</v>
      </c>
      <c r="G17" s="99" t="s">
        <v>174</v>
      </c>
      <c r="H17" s="254"/>
      <c r="I17" s="255"/>
      <c r="J17" s="256"/>
      <c r="K17" s="160">
        <f t="shared" si="1"/>
        <v>0</v>
      </c>
      <c r="L17" s="131"/>
      <c r="M17" s="86"/>
      <c r="N17" s="86"/>
      <c r="O17" s="143"/>
      <c r="P17" s="143"/>
      <c r="Q17" s="143"/>
      <c r="R17" s="144"/>
      <c r="S17" s="81"/>
      <c r="T17" s="82"/>
      <c r="U17" s="85"/>
      <c r="V17" s="309">
        <f t="shared" si="0"/>
        <v>0</v>
      </c>
      <c r="W17" s="81"/>
      <c r="X17" s="81"/>
      <c r="Y17" s="110">
        <f t="shared" si="2"/>
        <v>0</v>
      </c>
      <c r="Z17" s="97"/>
      <c r="AA17" s="83"/>
      <c r="AB17" s="110"/>
      <c r="AC17" s="82"/>
      <c r="AD17" s="82"/>
      <c r="AE17" s="85"/>
      <c r="AF17" s="84"/>
      <c r="AG17" s="173"/>
      <c r="AH17" s="200" t="s">
        <v>272</v>
      </c>
    </row>
    <row r="18" spans="3:34" ht="38.25" customHeight="1" thickBot="1">
      <c r="C18" s="201" t="s">
        <v>273</v>
      </c>
      <c r="D18" s="165"/>
      <c r="E18" s="535"/>
      <c r="F18" s="136" t="s">
        <v>93</v>
      </c>
      <c r="G18" s="99" t="s">
        <v>174</v>
      </c>
      <c r="H18" s="254"/>
      <c r="I18" s="255"/>
      <c r="J18" s="256"/>
      <c r="K18" s="160">
        <f t="shared" si="1"/>
        <v>0</v>
      </c>
      <c r="L18" s="131"/>
      <c r="M18" s="86"/>
      <c r="N18" s="86"/>
      <c r="O18" s="143"/>
      <c r="P18" s="143"/>
      <c r="Q18" s="143"/>
      <c r="R18" s="144"/>
      <c r="S18" s="81"/>
      <c r="T18" s="82"/>
      <c r="U18" s="85"/>
      <c r="V18" s="309">
        <f t="shared" si="0"/>
        <v>0</v>
      </c>
      <c r="W18" s="81"/>
      <c r="X18" s="81"/>
      <c r="Y18" s="110">
        <f t="shared" si="2"/>
        <v>0</v>
      </c>
      <c r="Z18" s="97"/>
      <c r="AA18" s="83"/>
      <c r="AB18" s="110"/>
      <c r="AC18" s="82"/>
      <c r="AD18" s="82"/>
      <c r="AE18" s="85"/>
      <c r="AF18" s="110"/>
      <c r="AG18" s="173"/>
      <c r="AH18" s="201" t="s">
        <v>273</v>
      </c>
    </row>
    <row r="19" spans="3:34" ht="38.25" customHeight="1" thickBot="1">
      <c r="C19" s="200" t="s">
        <v>274</v>
      </c>
      <c r="D19" s="165"/>
      <c r="E19" s="535"/>
      <c r="F19" s="136" t="s">
        <v>94</v>
      </c>
      <c r="G19" s="99" t="s">
        <v>174</v>
      </c>
      <c r="H19" s="257"/>
      <c r="I19" s="255"/>
      <c r="J19" s="256"/>
      <c r="K19" s="160">
        <f t="shared" si="1"/>
        <v>0</v>
      </c>
      <c r="L19" s="131"/>
      <c r="M19" s="86"/>
      <c r="N19" s="86"/>
      <c r="O19" s="143"/>
      <c r="P19" s="143"/>
      <c r="Q19" s="143"/>
      <c r="R19" s="144"/>
      <c r="S19" s="81"/>
      <c r="T19" s="82"/>
      <c r="U19" s="85"/>
      <c r="V19" s="309">
        <f t="shared" si="0"/>
        <v>0</v>
      </c>
      <c r="W19" s="81"/>
      <c r="X19" s="81"/>
      <c r="Y19" s="110">
        <f t="shared" si="2"/>
        <v>0</v>
      </c>
      <c r="Z19" s="97"/>
      <c r="AA19" s="88"/>
      <c r="AB19" s="111"/>
      <c r="AC19" s="89"/>
      <c r="AD19" s="89"/>
      <c r="AE19" s="90"/>
      <c r="AF19" s="110"/>
      <c r="AG19" s="173"/>
      <c r="AH19" s="200" t="s">
        <v>274</v>
      </c>
    </row>
    <row r="20" spans="3:34" ht="38.25" customHeight="1" thickBot="1">
      <c r="C20" s="201" t="s">
        <v>275</v>
      </c>
      <c r="D20" s="165"/>
      <c r="E20" s="535"/>
      <c r="F20" s="136" t="s">
        <v>95</v>
      </c>
      <c r="G20" s="99" t="s">
        <v>176</v>
      </c>
      <c r="H20" s="257"/>
      <c r="I20" s="255"/>
      <c r="J20" s="256"/>
      <c r="K20" s="160">
        <f t="shared" si="1"/>
        <v>0</v>
      </c>
      <c r="L20" s="131"/>
      <c r="M20" s="86"/>
      <c r="N20" s="86"/>
      <c r="O20" s="143"/>
      <c r="P20" s="143"/>
      <c r="Q20" s="143"/>
      <c r="R20" s="144"/>
      <c r="S20" s="105"/>
      <c r="T20" s="106"/>
      <c r="U20" s="107"/>
      <c r="V20" s="309">
        <f t="shared" si="0"/>
        <v>0</v>
      </c>
      <c r="W20" s="105"/>
      <c r="X20" s="105"/>
      <c r="Y20" s="110">
        <f t="shared" si="2"/>
        <v>0</v>
      </c>
      <c r="Z20" s="108"/>
      <c r="AA20" s="109"/>
      <c r="AB20" s="112"/>
      <c r="AC20" s="106"/>
      <c r="AD20" s="106"/>
      <c r="AE20" s="109"/>
      <c r="AF20" s="110"/>
      <c r="AG20" s="173"/>
      <c r="AH20" s="201" t="s">
        <v>275</v>
      </c>
    </row>
    <row r="21" spans="3:34" ht="38.25" customHeight="1" thickBot="1">
      <c r="C21" s="200" t="s">
        <v>276</v>
      </c>
      <c r="D21" s="165"/>
      <c r="E21" s="535"/>
      <c r="F21" s="137" t="s">
        <v>96</v>
      </c>
      <c r="G21" s="122" t="s">
        <v>176</v>
      </c>
      <c r="H21" s="258"/>
      <c r="I21" s="259"/>
      <c r="J21" s="260"/>
      <c r="K21" s="160">
        <f t="shared" si="1"/>
        <v>0</v>
      </c>
      <c r="L21" s="131"/>
      <c r="M21" s="123"/>
      <c r="N21" s="123"/>
      <c r="O21" s="146"/>
      <c r="P21" s="146"/>
      <c r="Q21" s="146"/>
      <c r="R21" s="145"/>
      <c r="S21" s="81"/>
      <c r="T21" s="82"/>
      <c r="U21" s="85"/>
      <c r="V21" s="309">
        <f t="shared" si="0"/>
        <v>0</v>
      </c>
      <c r="W21" s="81"/>
      <c r="X21" s="81"/>
      <c r="Y21" s="110">
        <f t="shared" si="2"/>
        <v>0</v>
      </c>
      <c r="Z21" s="97"/>
      <c r="AA21" s="83"/>
      <c r="AB21" s="110"/>
      <c r="AC21" s="82"/>
      <c r="AD21" s="82"/>
      <c r="AE21" s="85"/>
      <c r="AF21" s="110"/>
      <c r="AG21" s="173"/>
      <c r="AH21" s="200" t="s">
        <v>276</v>
      </c>
    </row>
    <row r="22" spans="3:34" ht="38.25" customHeight="1" thickBot="1">
      <c r="C22" s="201" t="s">
        <v>277</v>
      </c>
      <c r="D22" s="165"/>
      <c r="E22" s="535"/>
      <c r="F22" s="136" t="s">
        <v>97</v>
      </c>
      <c r="G22" s="99" t="s">
        <v>184</v>
      </c>
      <c r="H22" s="261"/>
      <c r="I22" s="255"/>
      <c r="J22" s="256"/>
      <c r="K22" s="160">
        <f t="shared" si="1"/>
        <v>0</v>
      </c>
      <c r="L22" s="131"/>
      <c r="M22" s="86"/>
      <c r="N22" s="132"/>
      <c r="O22" s="143"/>
      <c r="P22" s="143"/>
      <c r="Q22" s="132"/>
      <c r="R22" s="145"/>
      <c r="S22" s="81"/>
      <c r="T22" s="82"/>
      <c r="U22" s="85"/>
      <c r="V22" s="309">
        <f t="shared" si="0"/>
        <v>0</v>
      </c>
      <c r="W22" s="81"/>
      <c r="X22" s="81"/>
      <c r="Y22" s="110">
        <f t="shared" si="2"/>
        <v>0</v>
      </c>
      <c r="Z22" s="97"/>
      <c r="AA22" s="83"/>
      <c r="AB22" s="111"/>
      <c r="AC22" s="82"/>
      <c r="AD22" s="82"/>
      <c r="AE22" s="85"/>
      <c r="AF22" s="84"/>
      <c r="AG22" s="173"/>
      <c r="AH22" s="201" t="s">
        <v>277</v>
      </c>
    </row>
    <row r="23" spans="3:34" ht="38.25" customHeight="1" thickBot="1">
      <c r="C23" s="200" t="s">
        <v>278</v>
      </c>
      <c r="D23" s="165"/>
      <c r="E23" s="535"/>
      <c r="F23" s="136" t="s">
        <v>89</v>
      </c>
      <c r="G23" s="99" t="s">
        <v>175</v>
      </c>
      <c r="H23" s="251"/>
      <c r="I23" s="252"/>
      <c r="J23" s="253"/>
      <c r="K23" s="160">
        <f t="shared" si="1"/>
        <v>0</v>
      </c>
      <c r="L23" s="131"/>
      <c r="M23" s="132"/>
      <c r="N23" s="132"/>
      <c r="O23" s="132"/>
      <c r="P23" s="132"/>
      <c r="Q23" s="132"/>
      <c r="R23" s="134"/>
      <c r="S23" s="275"/>
      <c r="T23" s="82"/>
      <c r="U23" s="85"/>
      <c r="V23" s="309">
        <f t="shared" si="0"/>
        <v>0</v>
      </c>
      <c r="W23" s="81"/>
      <c r="X23" s="81"/>
      <c r="Y23" s="110">
        <f t="shared" si="2"/>
        <v>0</v>
      </c>
      <c r="Z23" s="97"/>
      <c r="AA23" s="83"/>
      <c r="AB23" s="110"/>
      <c r="AC23" s="82"/>
      <c r="AD23" s="82"/>
      <c r="AE23" s="85"/>
      <c r="AF23" s="84"/>
      <c r="AG23" s="173"/>
      <c r="AH23" s="200" t="s">
        <v>278</v>
      </c>
    </row>
    <row r="24" spans="3:34" ht="38.25" customHeight="1" thickBot="1">
      <c r="C24" s="201" t="s">
        <v>279</v>
      </c>
      <c r="D24" s="165"/>
      <c r="E24" s="535"/>
      <c r="F24" s="136" t="s">
        <v>98</v>
      </c>
      <c r="G24" s="147" t="s">
        <v>175</v>
      </c>
      <c r="H24" s="251"/>
      <c r="I24" s="255"/>
      <c r="J24" s="262"/>
      <c r="K24" s="160">
        <f t="shared" si="1"/>
        <v>0</v>
      </c>
      <c r="L24" s="131"/>
      <c r="M24" s="132"/>
      <c r="N24" s="132"/>
      <c r="O24" s="132"/>
      <c r="P24" s="132"/>
      <c r="Q24" s="132"/>
      <c r="R24" s="134"/>
      <c r="S24" s="275"/>
      <c r="T24" s="82"/>
      <c r="U24" s="85"/>
      <c r="V24" s="309">
        <f t="shared" si="0"/>
        <v>0</v>
      </c>
      <c r="W24" s="81"/>
      <c r="X24" s="81"/>
      <c r="Y24" s="110">
        <f t="shared" si="2"/>
        <v>0</v>
      </c>
      <c r="Z24" s="97"/>
      <c r="AA24" s="83"/>
      <c r="AB24" s="110"/>
      <c r="AC24" s="82"/>
      <c r="AD24" s="82"/>
      <c r="AE24" s="85"/>
      <c r="AF24" s="84"/>
      <c r="AG24" s="173"/>
      <c r="AH24" s="201" t="s">
        <v>279</v>
      </c>
    </row>
    <row r="25" spans="3:34" ht="38.25" customHeight="1" thickBot="1">
      <c r="C25" s="202" t="s">
        <v>297</v>
      </c>
      <c r="D25" s="165"/>
      <c r="E25" s="536"/>
      <c r="F25" s="138" t="s">
        <v>99</v>
      </c>
      <c r="G25" s="100"/>
      <c r="H25" s="133"/>
      <c r="I25" s="133"/>
      <c r="J25" s="274"/>
      <c r="K25" s="335">
        <f t="shared" si="1"/>
        <v>0</v>
      </c>
      <c r="L25" s="133"/>
      <c r="M25" s="161"/>
      <c r="N25" s="161"/>
      <c r="O25" s="161"/>
      <c r="P25" s="161"/>
      <c r="Q25" s="161"/>
      <c r="R25" s="274"/>
      <c r="S25" s="133"/>
      <c r="T25" s="161"/>
      <c r="U25" s="274"/>
      <c r="V25" s="302"/>
      <c r="W25" s="91"/>
      <c r="X25" s="92"/>
      <c r="Y25" s="112">
        <f t="shared" si="2"/>
        <v>0</v>
      </c>
      <c r="Z25" s="120"/>
      <c r="AA25" s="121"/>
      <c r="AB25" s="119"/>
      <c r="AC25" s="133"/>
      <c r="AD25" s="161"/>
      <c r="AE25" s="162"/>
      <c r="AF25" s="93"/>
      <c r="AG25" s="173"/>
      <c r="AH25" s="202" t="s">
        <v>297</v>
      </c>
    </row>
    <row r="26" spans="3:34" s="5" customFormat="1" ht="38.25" customHeight="1" thickBot="1">
      <c r="C26" s="202" t="s">
        <v>298</v>
      </c>
      <c r="D26" s="204"/>
      <c r="E26" s="102"/>
      <c r="F26" s="103"/>
      <c r="G26" s="104"/>
      <c r="H26" s="212"/>
      <c r="I26" s="212"/>
      <c r="J26" s="212"/>
      <c r="K26" s="212"/>
      <c r="L26" s="213"/>
      <c r="M26" s="213"/>
      <c r="N26" s="213"/>
      <c r="O26" s="213"/>
      <c r="P26" s="213"/>
      <c r="Q26" s="214"/>
      <c r="R26" s="215" t="s">
        <v>299</v>
      </c>
      <c r="S26" s="263"/>
      <c r="T26" s="264"/>
      <c r="U26" s="265"/>
      <c r="V26" s="310">
        <f t="shared" si="0"/>
        <v>0</v>
      </c>
      <c r="W26" s="263"/>
      <c r="X26" s="264"/>
      <c r="Y26" s="245">
        <f t="shared" si="2"/>
        <v>0</v>
      </c>
      <c r="Z26" s="305"/>
      <c r="AA26" s="306"/>
      <c r="AB26" s="266"/>
      <c r="AC26" s="305"/>
      <c r="AD26" s="307"/>
      <c r="AE26" s="306"/>
      <c r="AF26" s="266"/>
      <c r="AG26" s="203"/>
      <c r="AH26" s="202" t="s">
        <v>298</v>
      </c>
    </row>
    <row r="27" spans="1:34" ht="8.25" customHeight="1">
      <c r="A27" s="163"/>
      <c r="B27" s="163"/>
      <c r="C27" s="164"/>
      <c r="D27" s="165"/>
      <c r="E27" s="166"/>
      <c r="F27" s="167"/>
      <c r="G27" s="166"/>
      <c r="H27" s="168"/>
      <c r="I27" s="168"/>
      <c r="J27" s="168"/>
      <c r="K27" s="169"/>
      <c r="L27" s="168"/>
      <c r="M27" s="168"/>
      <c r="N27" s="168"/>
      <c r="O27" s="168"/>
      <c r="P27" s="168"/>
      <c r="Q27" s="168"/>
      <c r="R27" s="165"/>
      <c r="S27" s="165"/>
      <c r="T27" s="168"/>
      <c r="U27" s="168"/>
      <c r="V27" s="246"/>
      <c r="W27" s="168"/>
      <c r="X27" s="168"/>
      <c r="Y27" s="168"/>
      <c r="Z27" s="170"/>
      <c r="AA27" s="170"/>
      <c r="AB27" s="170"/>
      <c r="AC27" s="171"/>
      <c r="AD27" s="165"/>
      <c r="AE27" s="165"/>
      <c r="AF27" s="172"/>
      <c r="AG27" s="173"/>
      <c r="AH27" s="174"/>
    </row>
    <row r="28" spans="1:34" s="19" customFormat="1" ht="22.5" customHeight="1">
      <c r="A28" s="175"/>
      <c r="B28" s="175"/>
      <c r="C28" s="176"/>
      <c r="D28" s="176"/>
      <c r="E28" s="177"/>
      <c r="F28" s="178"/>
      <c r="G28" s="179"/>
      <c r="H28" s="180" t="s">
        <v>244</v>
      </c>
      <c r="I28" s="181" t="s">
        <v>245</v>
      </c>
      <c r="J28" s="181" t="s">
        <v>246</v>
      </c>
      <c r="K28" s="181" t="s">
        <v>247</v>
      </c>
      <c r="L28" s="181" t="s">
        <v>248</v>
      </c>
      <c r="M28" s="181" t="s">
        <v>296</v>
      </c>
      <c r="N28" s="181" t="s">
        <v>249</v>
      </c>
      <c r="O28" s="181" t="s">
        <v>250</v>
      </c>
      <c r="P28" s="181" t="s">
        <v>251</v>
      </c>
      <c r="Q28" s="181" t="s">
        <v>252</v>
      </c>
      <c r="R28" s="181" t="s">
        <v>253</v>
      </c>
      <c r="S28" s="181" t="s">
        <v>254</v>
      </c>
      <c r="T28" s="181" t="s">
        <v>255</v>
      </c>
      <c r="U28" s="181" t="s">
        <v>256</v>
      </c>
      <c r="V28" s="181" t="s">
        <v>257</v>
      </c>
      <c r="W28" s="181" t="s">
        <v>258</v>
      </c>
      <c r="X28" s="181" t="s">
        <v>259</v>
      </c>
      <c r="Y28" s="181" t="s">
        <v>260</v>
      </c>
      <c r="Z28" s="182" t="s">
        <v>261</v>
      </c>
      <c r="AA28" s="181" t="s">
        <v>262</v>
      </c>
      <c r="AB28" s="181" t="s">
        <v>263</v>
      </c>
      <c r="AC28" s="181" t="s">
        <v>264</v>
      </c>
      <c r="AD28" s="181" t="s">
        <v>265</v>
      </c>
      <c r="AE28" s="181" t="s">
        <v>266</v>
      </c>
      <c r="AF28" s="182" t="s">
        <v>267</v>
      </c>
      <c r="AG28" s="173"/>
      <c r="AH28" s="173"/>
    </row>
    <row r="29" spans="1:34" s="1" customFormat="1" ht="10.5" customHeight="1" thickBot="1">
      <c r="A29" s="183"/>
      <c r="B29" s="183"/>
      <c r="C29" s="164"/>
      <c r="D29" s="184"/>
      <c r="E29" s="185"/>
      <c r="F29" s="178"/>
      <c r="G29" s="179"/>
      <c r="H29" s="186"/>
      <c r="I29" s="186"/>
      <c r="J29" s="186"/>
      <c r="K29" s="166"/>
      <c r="L29" s="186"/>
      <c r="M29" s="186"/>
      <c r="N29" s="186"/>
      <c r="O29" s="186"/>
      <c r="P29" s="186"/>
      <c r="Q29" s="186"/>
      <c r="R29" s="186"/>
      <c r="S29" s="186"/>
      <c r="T29" s="186"/>
      <c r="U29" s="186"/>
      <c r="V29" s="186"/>
      <c r="W29" s="186"/>
      <c r="X29" s="186"/>
      <c r="Y29" s="186"/>
      <c r="Z29" s="184"/>
      <c r="AA29" s="184"/>
      <c r="AB29" s="184"/>
      <c r="AC29" s="184"/>
      <c r="AD29" s="184"/>
      <c r="AE29" s="184"/>
      <c r="AF29" s="184"/>
      <c r="AG29" s="187"/>
      <c r="AH29" s="187"/>
    </row>
    <row r="30" spans="1:34" ht="15.75" customHeight="1" thickBot="1">
      <c r="A30" s="163"/>
      <c r="B30" s="163"/>
      <c r="C30" s="164"/>
      <c r="D30" s="165"/>
      <c r="E30" s="165"/>
      <c r="F30" s="188" t="s">
        <v>177</v>
      </c>
      <c r="G30" s="165"/>
      <c r="H30" s="165"/>
      <c r="I30" s="165"/>
      <c r="J30" s="165"/>
      <c r="K30" s="189"/>
      <c r="L30" s="165"/>
      <c r="M30" s="165"/>
      <c r="N30" s="165"/>
      <c r="O30" s="165"/>
      <c r="P30" s="165"/>
      <c r="Q30" s="165"/>
      <c r="R30" s="190"/>
      <c r="S30" s="165"/>
      <c r="T30" s="165"/>
      <c r="U30" s="165"/>
      <c r="V30" s="165"/>
      <c r="W30" s="165"/>
      <c r="X30" s="165"/>
      <c r="Y30" s="168"/>
      <c r="Z30" s="191"/>
      <c r="AA30" s="489" t="s">
        <v>301</v>
      </c>
      <c r="AB30" s="507"/>
      <c r="AC30" s="507"/>
      <c r="AD30" s="507"/>
      <c r="AE30" s="507"/>
      <c r="AF30" s="507"/>
      <c r="AG30" s="507"/>
      <c r="AH30" s="508"/>
    </row>
    <row r="31" spans="1:42" ht="15.75" customHeight="1" thickBot="1">
      <c r="A31" s="163"/>
      <c r="B31" s="163"/>
      <c r="C31" s="164"/>
      <c r="D31" s="165"/>
      <c r="E31" s="486" t="s">
        <v>303</v>
      </c>
      <c r="F31" s="487"/>
      <c r="G31" s="487"/>
      <c r="H31" s="488"/>
      <c r="I31" s="165"/>
      <c r="J31" s="165"/>
      <c r="K31" s="165"/>
      <c r="L31" s="165"/>
      <c r="M31" s="165"/>
      <c r="N31" s="165"/>
      <c r="O31" s="165"/>
      <c r="P31" s="165"/>
      <c r="Q31" s="165"/>
      <c r="R31" s="165"/>
      <c r="S31" s="165"/>
      <c r="T31" s="165"/>
      <c r="U31" s="165"/>
      <c r="V31" s="165"/>
      <c r="W31" s="165"/>
      <c r="X31" s="165"/>
      <c r="Y31" s="168"/>
      <c r="Z31" s="267"/>
      <c r="AA31" s="489" t="s">
        <v>302</v>
      </c>
      <c r="AB31" s="490"/>
      <c r="AC31" s="490"/>
      <c r="AD31" s="490"/>
      <c r="AE31" s="490"/>
      <c r="AF31" s="490"/>
      <c r="AG31" s="490"/>
      <c r="AH31" s="491"/>
      <c r="AI31" s="94"/>
      <c r="AJ31" s="94"/>
      <c r="AK31" s="95"/>
      <c r="AL31" s="79"/>
      <c r="AM31" s="79"/>
      <c r="AN31" s="79"/>
      <c r="AO31" s="80"/>
      <c r="AP31" s="80"/>
    </row>
    <row r="32" spans="1:35" ht="15.75" customHeight="1" thickBot="1">
      <c r="A32" s="163"/>
      <c r="B32" s="165"/>
      <c r="C32" s="164"/>
      <c r="D32" s="165"/>
      <c r="E32" s="486" t="s">
        <v>179</v>
      </c>
      <c r="F32" s="487"/>
      <c r="G32" s="487"/>
      <c r="H32" s="488"/>
      <c r="I32" s="194"/>
      <c r="J32" s="194"/>
      <c r="K32" s="194"/>
      <c r="L32" s="194"/>
      <c r="M32" s="194"/>
      <c r="N32" s="194"/>
      <c r="O32" s="194"/>
      <c r="P32" s="194"/>
      <c r="Q32" s="194"/>
      <c r="R32" s="194"/>
      <c r="S32" s="194"/>
      <c r="T32" s="194"/>
      <c r="U32" s="194"/>
      <c r="V32" s="194"/>
      <c r="W32" s="173"/>
      <c r="X32" s="163"/>
      <c r="Y32" s="165"/>
      <c r="Z32" s="195"/>
      <c r="AA32" s="489" t="s">
        <v>183</v>
      </c>
      <c r="AB32" s="507"/>
      <c r="AC32" s="507"/>
      <c r="AD32" s="507"/>
      <c r="AE32" s="507"/>
      <c r="AF32" s="507"/>
      <c r="AG32" s="507"/>
      <c r="AH32" s="508"/>
      <c r="AI32" s="4"/>
    </row>
    <row r="33" spans="1:35" s="3" customFormat="1" ht="15.75" customHeight="1" thickBot="1">
      <c r="A33" s="196"/>
      <c r="B33" s="196"/>
      <c r="C33" s="164"/>
      <c r="D33" s="190"/>
      <c r="E33" s="486" t="s">
        <v>105</v>
      </c>
      <c r="F33" s="487"/>
      <c r="G33" s="487"/>
      <c r="H33" s="488"/>
      <c r="I33" s="194"/>
      <c r="J33" s="194"/>
      <c r="K33" s="194"/>
      <c r="L33" s="194"/>
      <c r="M33" s="194"/>
      <c r="N33" s="194"/>
      <c r="O33" s="194"/>
      <c r="P33" s="194"/>
      <c r="Q33" s="194"/>
      <c r="R33" s="194"/>
      <c r="S33" s="194"/>
      <c r="T33" s="194"/>
      <c r="U33" s="194"/>
      <c r="V33" s="194"/>
      <c r="W33" s="197"/>
      <c r="X33" s="197"/>
      <c r="Y33" s="190"/>
      <c r="Z33" s="198" t="s">
        <v>178</v>
      </c>
      <c r="AA33" s="192"/>
      <c r="AB33" s="192"/>
      <c r="AC33" s="192"/>
      <c r="AD33" s="192"/>
      <c r="AE33" s="192"/>
      <c r="AF33" s="192"/>
      <c r="AG33" s="192"/>
      <c r="AH33" s="193"/>
      <c r="AI33" s="55"/>
    </row>
    <row r="34" spans="3:23" s="3" customFormat="1" ht="9.75" customHeight="1">
      <c r="C34" s="20"/>
      <c r="F34" s="125"/>
      <c r="N34" s="2"/>
      <c r="O34" s="2"/>
      <c r="P34" s="2"/>
      <c r="Q34" s="2"/>
      <c r="R34" s="2"/>
      <c r="V34" s="96"/>
      <c r="W34" s="96"/>
    </row>
    <row r="35" spans="3:6" s="3" customFormat="1" ht="9.75" customHeight="1">
      <c r="C35" s="20"/>
      <c r="F35" s="125"/>
    </row>
    <row r="36" spans="3:11" s="3" customFormat="1" ht="9.75" customHeight="1">
      <c r="C36" s="20"/>
      <c r="F36" s="125"/>
      <c r="K36" s="18"/>
    </row>
    <row r="37" spans="3:34" s="6" customFormat="1" ht="12" customHeight="1">
      <c r="C37" s="20"/>
      <c r="F37" s="126"/>
      <c r="H37" s="3"/>
      <c r="I37" s="3"/>
      <c r="J37" s="3"/>
      <c r="K37" s="18"/>
      <c r="W37" s="7"/>
      <c r="X37" s="7"/>
      <c r="Y37" s="3"/>
      <c r="Z37" s="3"/>
      <c r="AA37" s="3"/>
      <c r="AB37" s="3"/>
      <c r="AC37" s="3"/>
      <c r="AG37" s="3"/>
      <c r="AH37" s="3"/>
    </row>
    <row r="38" spans="3:29" s="6" customFormat="1" ht="18.75">
      <c r="C38" s="20"/>
      <c r="F38" s="126"/>
      <c r="H38" s="3"/>
      <c r="I38" s="3"/>
      <c r="J38" s="3"/>
      <c r="K38" s="18"/>
      <c r="W38" s="7"/>
      <c r="X38" s="7"/>
      <c r="Y38" s="3"/>
      <c r="Z38" s="3"/>
      <c r="AA38" s="3"/>
      <c r="AB38" s="3"/>
      <c r="AC38" s="3"/>
    </row>
    <row r="39" spans="8:34" ht="18.75">
      <c r="H39" s="3"/>
      <c r="I39" s="3"/>
      <c r="J39" s="3"/>
      <c r="K39" s="18"/>
      <c r="Y39" s="6"/>
      <c r="Z39" s="6"/>
      <c r="AA39" s="6"/>
      <c r="AB39" s="6"/>
      <c r="AC39" s="6"/>
      <c r="AG39" s="6"/>
      <c r="AH39" s="6"/>
    </row>
    <row r="40" spans="8:29" ht="18.75">
      <c r="H40" s="3"/>
      <c r="I40" s="3"/>
      <c r="J40" s="3"/>
      <c r="K40" s="18"/>
      <c r="Y40" s="6"/>
      <c r="Z40" s="6"/>
      <c r="AA40" s="6"/>
      <c r="AB40" s="6"/>
      <c r="AC40" s="6"/>
    </row>
    <row r="41" ht="18.75">
      <c r="F41" s="128"/>
    </row>
    <row r="42" ht="18.75">
      <c r="F42" s="128"/>
    </row>
    <row r="62" spans="6:18" ht="18.75">
      <c r="F62" s="129"/>
      <c r="G62" s="4"/>
      <c r="H62" s="4"/>
      <c r="I62" s="4"/>
      <c r="J62" s="4"/>
      <c r="K62" s="21"/>
      <c r="L62" s="4"/>
      <c r="M62" s="4"/>
      <c r="N62" s="4"/>
      <c r="O62" s="4"/>
      <c r="P62" s="4"/>
      <c r="Q62" s="4"/>
      <c r="R62" s="4"/>
    </row>
    <row r="63" spans="6:18" ht="18.75">
      <c r="F63" s="129"/>
      <c r="G63" s="8"/>
      <c r="H63" s="9"/>
      <c r="I63" s="10"/>
      <c r="J63" s="10"/>
      <c r="K63" s="21"/>
      <c r="L63" s="4"/>
      <c r="M63" s="4"/>
      <c r="N63" s="4"/>
      <c r="O63" s="4"/>
      <c r="P63" s="4"/>
      <c r="Q63" s="4"/>
      <c r="R63" s="4"/>
    </row>
    <row r="64" spans="6:18" ht="17.25" customHeight="1">
      <c r="F64" s="129"/>
      <c r="G64" s="11"/>
      <c r="H64" s="9"/>
      <c r="I64" s="10"/>
      <c r="J64" s="10"/>
      <c r="K64" s="21"/>
      <c r="L64" s="4"/>
      <c r="M64" s="4"/>
      <c r="N64" s="4"/>
      <c r="O64" s="4"/>
      <c r="P64" s="4"/>
      <c r="Q64" s="4"/>
      <c r="R64" s="4"/>
    </row>
    <row r="65" spans="6:18" ht="18.75">
      <c r="F65" s="129"/>
      <c r="G65" s="11"/>
      <c r="H65" s="9"/>
      <c r="I65" s="10"/>
      <c r="J65" s="10"/>
      <c r="K65" s="21"/>
      <c r="L65" s="4"/>
      <c r="M65" s="4"/>
      <c r="N65" s="4"/>
      <c r="O65" s="4"/>
      <c r="P65" s="4"/>
      <c r="Q65" s="4"/>
      <c r="R65" s="4"/>
    </row>
    <row r="66" spans="6:18" ht="18.75">
      <c r="F66" s="129"/>
      <c r="G66" s="12"/>
      <c r="H66" s="9"/>
      <c r="I66" s="10"/>
      <c r="J66" s="10"/>
      <c r="K66" s="21"/>
      <c r="L66" s="4"/>
      <c r="M66" s="4"/>
      <c r="N66" s="4"/>
      <c r="O66" s="4"/>
      <c r="P66" s="4"/>
      <c r="Q66" s="4"/>
      <c r="R66" s="4"/>
    </row>
    <row r="67" spans="6:18" ht="18.75">
      <c r="F67" s="129"/>
      <c r="G67" s="8"/>
      <c r="H67" s="9"/>
      <c r="I67" s="10"/>
      <c r="J67" s="10"/>
      <c r="K67" s="21"/>
      <c r="L67" s="4"/>
      <c r="M67" s="4"/>
      <c r="N67" s="4"/>
      <c r="O67" s="4"/>
      <c r="P67" s="4"/>
      <c r="Q67" s="4"/>
      <c r="R67" s="4"/>
    </row>
    <row r="68" spans="6:18" ht="18.75">
      <c r="F68" s="129"/>
      <c r="G68" s="11"/>
      <c r="H68" s="9"/>
      <c r="I68" s="10"/>
      <c r="J68" s="10"/>
      <c r="K68" s="21"/>
      <c r="L68" s="4"/>
      <c r="M68" s="4"/>
      <c r="N68" s="4"/>
      <c r="O68" s="4"/>
      <c r="P68" s="4"/>
      <c r="Q68" s="4"/>
      <c r="R68" s="4"/>
    </row>
    <row r="69" spans="6:18" ht="18.75">
      <c r="F69" s="129"/>
      <c r="G69" s="12"/>
      <c r="H69" s="9"/>
      <c r="I69" s="10"/>
      <c r="J69" s="10"/>
      <c r="K69" s="21"/>
      <c r="L69" s="4"/>
      <c r="M69" s="4"/>
      <c r="N69" s="4"/>
      <c r="O69" s="4"/>
      <c r="P69" s="4"/>
      <c r="Q69" s="4"/>
      <c r="R69" s="4"/>
    </row>
    <row r="70" spans="6:18" ht="18.75">
      <c r="F70" s="129"/>
      <c r="G70" s="12"/>
      <c r="H70" s="9"/>
      <c r="I70" s="10"/>
      <c r="J70" s="10"/>
      <c r="K70" s="21"/>
      <c r="L70" s="4"/>
      <c r="M70" s="4"/>
      <c r="N70" s="4"/>
      <c r="O70" s="4"/>
      <c r="P70" s="4"/>
      <c r="Q70" s="4"/>
      <c r="R70" s="4"/>
    </row>
    <row r="71" spans="6:18" ht="18.75">
      <c r="F71" s="129"/>
      <c r="G71" s="13"/>
      <c r="H71" s="9"/>
      <c r="I71" s="10"/>
      <c r="J71" s="10"/>
      <c r="K71" s="21"/>
      <c r="L71" s="4"/>
      <c r="M71" s="4"/>
      <c r="N71" s="4"/>
      <c r="O71" s="4"/>
      <c r="P71" s="4"/>
      <c r="Q71" s="4"/>
      <c r="R71" s="4"/>
    </row>
    <row r="72" spans="6:18" ht="18.75">
      <c r="F72" s="129"/>
      <c r="G72" s="11"/>
      <c r="H72" s="9"/>
      <c r="I72" s="10"/>
      <c r="J72" s="10"/>
      <c r="K72" s="21"/>
      <c r="L72" s="4"/>
      <c r="M72" s="4"/>
      <c r="N72" s="4"/>
      <c r="O72" s="4"/>
      <c r="P72" s="4"/>
      <c r="Q72" s="4"/>
      <c r="R72" s="4"/>
    </row>
    <row r="73" spans="6:18" ht="18.75">
      <c r="F73" s="129"/>
      <c r="G73" s="12"/>
      <c r="H73" s="9"/>
      <c r="I73" s="10"/>
      <c r="J73" s="10"/>
      <c r="K73" s="21"/>
      <c r="L73" s="4"/>
      <c r="M73" s="4"/>
      <c r="N73" s="4"/>
      <c r="O73" s="4"/>
      <c r="P73" s="4"/>
      <c r="Q73" s="4"/>
      <c r="R73" s="4"/>
    </row>
    <row r="74" spans="6:18" ht="18.75">
      <c r="F74" s="129"/>
      <c r="G74" s="12"/>
      <c r="H74" s="9"/>
      <c r="I74" s="10"/>
      <c r="J74" s="10"/>
      <c r="K74" s="21"/>
      <c r="L74" s="4"/>
      <c r="M74" s="4"/>
      <c r="N74" s="4"/>
      <c r="O74" s="4"/>
      <c r="P74" s="4"/>
      <c r="Q74" s="4"/>
      <c r="R74" s="4"/>
    </row>
    <row r="75" spans="6:18" ht="18.75">
      <c r="F75" s="129"/>
      <c r="G75" s="13"/>
      <c r="H75" s="9"/>
      <c r="I75" s="10"/>
      <c r="J75" s="10"/>
      <c r="K75" s="21"/>
      <c r="L75" s="4"/>
      <c r="M75" s="4"/>
      <c r="N75" s="4"/>
      <c r="O75" s="4"/>
      <c r="P75" s="4"/>
      <c r="Q75" s="4"/>
      <c r="R75" s="4"/>
    </row>
    <row r="76" spans="6:18" ht="18.75">
      <c r="F76" s="129"/>
      <c r="G76" s="14"/>
      <c r="H76" s="9"/>
      <c r="I76" s="10"/>
      <c r="J76" s="10"/>
      <c r="K76" s="21"/>
      <c r="L76" s="4"/>
      <c r="M76" s="4"/>
      <c r="N76" s="4"/>
      <c r="O76" s="4"/>
      <c r="P76" s="4"/>
      <c r="Q76" s="4"/>
      <c r="R76" s="4"/>
    </row>
    <row r="77" spans="6:18" ht="18.75">
      <c r="F77" s="129"/>
      <c r="G77" s="15"/>
      <c r="H77" s="9"/>
      <c r="I77" s="10"/>
      <c r="J77" s="10"/>
      <c r="K77" s="21"/>
      <c r="L77" s="4"/>
      <c r="M77" s="4"/>
      <c r="N77" s="4"/>
      <c r="O77" s="4"/>
      <c r="P77" s="4"/>
      <c r="Q77" s="4"/>
      <c r="R77" s="4"/>
    </row>
    <row r="78" spans="6:18" ht="18.75">
      <c r="F78" s="129"/>
      <c r="G78" s="11"/>
      <c r="H78" s="9"/>
      <c r="I78" s="10"/>
      <c r="J78" s="10"/>
      <c r="K78" s="21"/>
      <c r="L78" s="4"/>
      <c r="M78" s="4"/>
      <c r="N78" s="4"/>
      <c r="O78" s="4"/>
      <c r="P78" s="4"/>
      <c r="Q78" s="4"/>
      <c r="R78" s="4"/>
    </row>
    <row r="79" spans="6:18" ht="18.75">
      <c r="F79" s="129"/>
      <c r="G79" s="12"/>
      <c r="H79" s="9"/>
      <c r="I79" s="10"/>
      <c r="J79" s="10"/>
      <c r="K79" s="21"/>
      <c r="L79" s="4"/>
      <c r="M79" s="4"/>
      <c r="N79" s="4"/>
      <c r="O79" s="4"/>
      <c r="P79" s="4"/>
      <c r="Q79" s="4"/>
      <c r="R79" s="4"/>
    </row>
    <row r="80" spans="6:18" ht="18.75">
      <c r="F80" s="129"/>
      <c r="G80" s="12"/>
      <c r="H80" s="9"/>
      <c r="I80" s="10"/>
      <c r="J80" s="10"/>
      <c r="K80" s="21"/>
      <c r="L80" s="4"/>
      <c r="M80" s="4"/>
      <c r="N80" s="4"/>
      <c r="O80" s="4"/>
      <c r="P80" s="4"/>
      <c r="Q80" s="4"/>
      <c r="R80" s="4"/>
    </row>
    <row r="81" spans="6:18" ht="18.75">
      <c r="F81" s="129"/>
      <c r="G81" s="12"/>
      <c r="H81" s="9"/>
      <c r="I81" s="10"/>
      <c r="J81" s="10"/>
      <c r="K81" s="21"/>
      <c r="L81" s="4"/>
      <c r="M81" s="4"/>
      <c r="N81" s="4"/>
      <c r="O81" s="4"/>
      <c r="P81" s="4"/>
      <c r="Q81" s="4"/>
      <c r="R81" s="4"/>
    </row>
    <row r="82" spans="6:18" ht="18.75">
      <c r="F82" s="129"/>
      <c r="G82" s="8"/>
      <c r="H82" s="16"/>
      <c r="I82" s="10"/>
      <c r="J82" s="10"/>
      <c r="K82" s="21"/>
      <c r="L82" s="4"/>
      <c r="M82" s="4"/>
      <c r="N82" s="4"/>
      <c r="O82" s="4"/>
      <c r="P82" s="4"/>
      <c r="Q82" s="4"/>
      <c r="R82" s="4"/>
    </row>
    <row r="83" spans="6:18" ht="18.75">
      <c r="F83" s="129"/>
      <c r="G83" s="11"/>
      <c r="H83" s="16"/>
      <c r="I83" s="10"/>
      <c r="J83" s="10"/>
      <c r="K83" s="21"/>
      <c r="L83" s="4"/>
      <c r="M83" s="4"/>
      <c r="N83" s="4"/>
      <c r="O83" s="4"/>
      <c r="P83" s="4"/>
      <c r="Q83" s="4"/>
      <c r="R83" s="4"/>
    </row>
    <row r="84" spans="6:18" ht="18.75">
      <c r="F84" s="129"/>
      <c r="G84" s="11"/>
      <c r="H84" s="16"/>
      <c r="I84" s="10"/>
      <c r="J84" s="10"/>
      <c r="K84" s="21"/>
      <c r="L84" s="4"/>
      <c r="M84" s="4"/>
      <c r="N84" s="4"/>
      <c r="O84" s="4"/>
      <c r="P84" s="4"/>
      <c r="Q84" s="4"/>
      <c r="R84" s="4"/>
    </row>
    <row r="85" spans="6:18" ht="18.75">
      <c r="F85" s="129"/>
      <c r="G85" s="11"/>
      <c r="H85" s="16"/>
      <c r="I85" s="10"/>
      <c r="J85" s="10"/>
      <c r="K85" s="21"/>
      <c r="L85" s="4"/>
      <c r="M85" s="4"/>
      <c r="N85" s="4"/>
      <c r="O85" s="4"/>
      <c r="P85" s="4"/>
      <c r="Q85" s="4"/>
      <c r="R85" s="4"/>
    </row>
    <row r="86" spans="6:18" ht="18.75">
      <c r="F86" s="129"/>
      <c r="G86" s="12"/>
      <c r="H86" s="16"/>
      <c r="I86" s="10"/>
      <c r="J86" s="10"/>
      <c r="K86" s="21"/>
      <c r="L86" s="4"/>
      <c r="M86" s="4"/>
      <c r="N86" s="4"/>
      <c r="O86" s="4"/>
      <c r="P86" s="4"/>
      <c r="Q86" s="4"/>
      <c r="R86" s="4"/>
    </row>
    <row r="87" spans="6:18" ht="18.75">
      <c r="F87" s="129"/>
      <c r="G87" s="12"/>
      <c r="H87" s="16"/>
      <c r="I87" s="10"/>
      <c r="J87" s="10"/>
      <c r="K87" s="21"/>
      <c r="L87" s="4"/>
      <c r="M87" s="4"/>
      <c r="N87" s="4"/>
      <c r="O87" s="4"/>
      <c r="P87" s="4"/>
      <c r="Q87" s="4"/>
      <c r="R87" s="4"/>
    </row>
    <row r="88" spans="6:18" ht="18.75">
      <c r="F88" s="129"/>
      <c r="G88" s="12"/>
      <c r="H88" s="16"/>
      <c r="I88" s="10"/>
      <c r="J88" s="10"/>
      <c r="K88" s="21"/>
      <c r="L88" s="4"/>
      <c r="M88" s="4"/>
      <c r="N88" s="4"/>
      <c r="O88" s="4"/>
      <c r="P88" s="4"/>
      <c r="Q88" s="4"/>
      <c r="R88" s="4"/>
    </row>
    <row r="89" spans="6:18" ht="18.75">
      <c r="F89" s="129"/>
      <c r="G89" s="12"/>
      <c r="H89" s="16"/>
      <c r="I89" s="10"/>
      <c r="J89" s="10"/>
      <c r="K89" s="21"/>
      <c r="L89" s="4"/>
      <c r="M89" s="4"/>
      <c r="N89" s="4"/>
      <c r="O89" s="4"/>
      <c r="P89" s="4"/>
      <c r="Q89" s="4"/>
      <c r="R89" s="4"/>
    </row>
    <row r="90" spans="6:18" ht="18.75">
      <c r="F90" s="129"/>
      <c r="G90" s="11"/>
      <c r="H90" s="16"/>
      <c r="I90" s="10"/>
      <c r="J90" s="10"/>
      <c r="K90" s="21"/>
      <c r="L90" s="4"/>
      <c r="M90" s="4"/>
      <c r="N90" s="4"/>
      <c r="O90" s="4"/>
      <c r="P90" s="4"/>
      <c r="Q90" s="4"/>
      <c r="R90" s="4"/>
    </row>
    <row r="91" spans="6:18" ht="18.75">
      <c r="F91" s="129"/>
      <c r="G91" s="4"/>
      <c r="H91" s="4"/>
      <c r="I91" s="4"/>
      <c r="J91" s="4"/>
      <c r="K91" s="21"/>
      <c r="L91" s="4"/>
      <c r="M91" s="4"/>
      <c r="N91" s="4"/>
      <c r="O91" s="4"/>
      <c r="P91" s="4"/>
      <c r="Q91" s="4"/>
      <c r="R91" s="4"/>
    </row>
    <row r="92" spans="6:18" ht="18.75">
      <c r="F92" s="129"/>
      <c r="G92" s="4"/>
      <c r="H92" s="4"/>
      <c r="I92" s="4"/>
      <c r="J92" s="4"/>
      <c r="K92" s="21"/>
      <c r="L92" s="4"/>
      <c r="M92" s="4"/>
      <c r="N92" s="4"/>
      <c r="O92" s="4"/>
      <c r="P92" s="4"/>
      <c r="Q92" s="4"/>
      <c r="R92" s="4"/>
    </row>
    <row r="93" spans="6:18" ht="18.75">
      <c r="F93" s="129"/>
      <c r="G93" s="4"/>
      <c r="H93" s="4"/>
      <c r="I93" s="4"/>
      <c r="J93" s="4"/>
      <c r="K93" s="21"/>
      <c r="L93" s="4"/>
      <c r="M93" s="4"/>
      <c r="N93" s="4"/>
      <c r="O93" s="4"/>
      <c r="P93" s="4"/>
      <c r="Q93" s="4"/>
      <c r="R93" s="4"/>
    </row>
    <row r="94" spans="6:18" ht="18.75">
      <c r="F94" s="129"/>
      <c r="G94" s="4"/>
      <c r="H94" s="4"/>
      <c r="I94" s="4"/>
      <c r="J94" s="4"/>
      <c r="K94" s="21"/>
      <c r="L94" s="4"/>
      <c r="M94" s="4"/>
      <c r="N94" s="4"/>
      <c r="O94" s="4"/>
      <c r="P94" s="4"/>
      <c r="Q94" s="4"/>
      <c r="R94" s="4"/>
    </row>
    <row r="95" spans="6:18" ht="18.75">
      <c r="F95" s="129"/>
      <c r="G95" s="4"/>
      <c r="H95" s="4"/>
      <c r="I95" s="4"/>
      <c r="J95" s="4"/>
      <c r="K95" s="21"/>
      <c r="L95" s="4"/>
      <c r="M95" s="4"/>
      <c r="N95" s="4"/>
      <c r="O95" s="4"/>
      <c r="P95" s="4"/>
      <c r="Q95" s="4"/>
      <c r="R95" s="4"/>
    </row>
  </sheetData>
  <sheetProtection sheet="1" objects="1" scenarios="1"/>
  <mergeCells count="37">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N11:N12"/>
    <mergeCell ref="AE9:AF9"/>
    <mergeCell ref="Z10:AF10"/>
    <mergeCell ref="AD11:AD12"/>
    <mergeCell ref="S9:AD9"/>
    <mergeCell ref="L9:R10"/>
    <mergeCell ref="S10:Y10"/>
    <mergeCell ref="P11:R11"/>
    <mergeCell ref="AE11:AE12"/>
    <mergeCell ref="AC11:AC12"/>
    <mergeCell ref="E32:H32"/>
    <mergeCell ref="E33:H33"/>
    <mergeCell ref="E31:H31"/>
    <mergeCell ref="AA31:AH31"/>
    <mergeCell ref="AA32:AH32"/>
    <mergeCell ref="C6:G7"/>
    <mergeCell ref="C3:M3"/>
    <mergeCell ref="C1:M2"/>
    <mergeCell ref="F9:G11"/>
    <mergeCell ref="H9:H12"/>
    <mergeCell ref="M11:M12"/>
  </mergeCells>
  <printOptions/>
  <pageMargins left="0" right="0.1968503937007874" top="0.38" bottom="0.1968503937007874" header="0.37" footer="0.1968503937007874"/>
  <pageSetup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dimension ref="A1:M582"/>
  <sheetViews>
    <sheetView view="pageBreakPreview" zoomScale="85" zoomScaleNormal="85" zoomScaleSheetLayoutView="85" workbookViewId="0" topLeftCell="A1">
      <selection activeCell="B12" sqref="B12"/>
    </sheetView>
  </sheetViews>
  <sheetFormatPr defaultColWidth="9.140625" defaultRowHeight="13.5" customHeight="1"/>
  <cols>
    <col min="1" max="1" width="21.7109375" style="33" customWidth="1"/>
    <col min="2" max="2" width="45.7109375" style="0" customWidth="1"/>
    <col min="3" max="3" width="9.140625" style="24" customWidth="1"/>
    <col min="4" max="4" width="18.140625" style="0" customWidth="1"/>
    <col min="5" max="8" width="10.140625" style="0" customWidth="1"/>
    <col min="13" max="13" width="12.28125" style="0" customWidth="1"/>
  </cols>
  <sheetData>
    <row r="1" spans="1:8" ht="43.5" customHeight="1">
      <c r="A1" s="553" t="s">
        <v>166</v>
      </c>
      <c r="B1" s="554"/>
      <c r="C1" s="554"/>
      <c r="D1" s="554"/>
      <c r="E1" s="554"/>
      <c r="F1" s="554"/>
      <c r="G1" s="554"/>
      <c r="H1" s="554"/>
    </row>
    <row r="2" spans="1:8" ht="25.5" customHeight="1">
      <c r="A2" s="555" t="s">
        <v>165</v>
      </c>
      <c r="B2" s="556"/>
      <c r="C2" s="556"/>
      <c r="D2" s="556"/>
      <c r="E2" s="556"/>
      <c r="F2" s="556"/>
      <c r="G2" s="556"/>
      <c r="H2" s="556"/>
    </row>
    <row r="4" spans="1:8" ht="13.5" customHeight="1">
      <c r="A4" s="23" t="s">
        <v>130</v>
      </c>
      <c r="E4" s="25">
        <v>2000</v>
      </c>
      <c r="F4" s="25">
        <v>2001</v>
      </c>
      <c r="G4" s="25">
        <v>2002</v>
      </c>
      <c r="H4" s="25">
        <v>2003</v>
      </c>
    </row>
    <row r="5" spans="1:13" ht="13.5" customHeight="1">
      <c r="A5" s="557" t="s">
        <v>110</v>
      </c>
      <c r="B5" s="26" t="s">
        <v>111</v>
      </c>
      <c r="C5" s="27" t="s">
        <v>112</v>
      </c>
      <c r="D5" s="26" t="s">
        <v>282</v>
      </c>
      <c r="E5" s="29">
        <v>28.949720000000003</v>
      </c>
      <c r="F5" s="29">
        <v>30.68634</v>
      </c>
      <c r="G5" s="29">
        <v>31.12635</v>
      </c>
      <c r="H5" s="29">
        <v>33.18284</v>
      </c>
      <c r="M5" s="26" t="s">
        <v>281</v>
      </c>
    </row>
    <row r="6" spans="1:13" ht="13.5" customHeight="1">
      <c r="A6" s="558"/>
      <c r="B6" s="26" t="s">
        <v>113</v>
      </c>
      <c r="C6" s="27" t="s">
        <v>112</v>
      </c>
      <c r="D6" s="26" t="s">
        <v>282</v>
      </c>
      <c r="E6" s="29">
        <v>9.69861</v>
      </c>
      <c r="F6" s="29">
        <v>9.76989</v>
      </c>
      <c r="G6" s="29">
        <v>9.96049</v>
      </c>
      <c r="H6" s="29">
        <v>10.02497</v>
      </c>
      <c r="M6" s="26" t="s">
        <v>281</v>
      </c>
    </row>
    <row r="7" spans="1:13" ht="13.5" customHeight="1">
      <c r="A7" s="558"/>
      <c r="B7" s="26" t="s">
        <v>114</v>
      </c>
      <c r="C7" s="27" t="s">
        <v>112</v>
      </c>
      <c r="D7" s="26" t="s">
        <v>282</v>
      </c>
      <c r="E7" s="29">
        <v>4.061706484641638</v>
      </c>
      <c r="F7" s="29">
        <v>4.522013651877133</v>
      </c>
      <c r="G7" s="29">
        <v>4.4989761092150165</v>
      </c>
      <c r="H7" s="29">
        <v>4.871023890784983</v>
      </c>
      <c r="M7" s="26" t="s">
        <v>281</v>
      </c>
    </row>
    <row r="8" spans="1:13" ht="13.5" customHeight="1">
      <c r="A8" s="559"/>
      <c r="B8" s="26" t="s">
        <v>115</v>
      </c>
      <c r="C8" s="27" t="s">
        <v>112</v>
      </c>
      <c r="D8" s="26" t="s">
        <v>282</v>
      </c>
      <c r="E8" s="29">
        <v>3.673153583617747</v>
      </c>
      <c r="F8" s="29">
        <v>3.9794982935153587</v>
      </c>
      <c r="G8" s="29">
        <v>3.9926757679180884</v>
      </c>
      <c r="H8" s="29">
        <v>4.298204778156997</v>
      </c>
      <c r="M8" s="26" t="s">
        <v>281</v>
      </c>
    </row>
    <row r="9" spans="1:13" ht="13.5" customHeight="1">
      <c r="A9" s="30"/>
      <c r="B9" s="26" t="s">
        <v>115</v>
      </c>
      <c r="C9" s="27" t="s">
        <v>164</v>
      </c>
      <c r="D9" s="26" t="s">
        <v>116</v>
      </c>
      <c r="E9" s="28">
        <f>E8/0.315*1000</f>
        <v>11660.805027357927</v>
      </c>
      <c r="F9" s="28">
        <f>F8/0.315*1000</f>
        <v>12633.327915921773</v>
      </c>
      <c r="G9" s="28">
        <f>G8/0.315*1000</f>
        <v>12675.16116799393</v>
      </c>
      <c r="H9" s="28">
        <f>H8/0.315*1000</f>
        <v>13645.094533831736</v>
      </c>
      <c r="M9" s="45"/>
    </row>
    <row r="10" spans="1:13" ht="13.5" customHeight="1">
      <c r="A10" s="30"/>
      <c r="B10" s="31" t="s">
        <v>117</v>
      </c>
      <c r="C10" s="27" t="s">
        <v>118</v>
      </c>
      <c r="D10" s="26"/>
      <c r="E10" s="32">
        <f>E8/E5</f>
        <v>0.1268804528547339</v>
      </c>
      <c r="F10" s="32">
        <f>F8/F5</f>
        <v>0.12968305420311965</v>
      </c>
      <c r="G10" s="32">
        <f>G8/G5</f>
        <v>0.12827317587568374</v>
      </c>
      <c r="H10" s="32">
        <f>H8/H5</f>
        <v>0.12953094967630852</v>
      </c>
      <c r="M10" s="45"/>
    </row>
    <row r="11" spans="5:8" ht="13.5" customHeight="1">
      <c r="E11" s="34"/>
      <c r="F11" s="34"/>
      <c r="G11" s="34"/>
      <c r="H11" s="34"/>
    </row>
    <row r="12" spans="1:13" s="46" customFormat="1" ht="13.5" customHeight="1">
      <c r="A12" s="557" t="s">
        <v>119</v>
      </c>
      <c r="B12" s="35" t="s">
        <v>120</v>
      </c>
      <c r="C12" s="27" t="s">
        <v>164</v>
      </c>
      <c r="D12" s="35" t="s">
        <v>185</v>
      </c>
      <c r="E12" s="28">
        <v>13276</v>
      </c>
      <c r="F12" s="28">
        <v>13467</v>
      </c>
      <c r="G12" s="28">
        <v>14846</v>
      </c>
      <c r="H12" s="28">
        <v>17055</v>
      </c>
      <c r="M12" s="35" t="s">
        <v>281</v>
      </c>
    </row>
    <row r="13" spans="1:13" s="46" customFormat="1" ht="13.5" customHeight="1">
      <c r="A13" s="558"/>
      <c r="B13" s="35" t="s">
        <v>121</v>
      </c>
      <c r="C13" s="27" t="s">
        <v>164</v>
      </c>
      <c r="D13" s="35" t="s">
        <v>185</v>
      </c>
      <c r="E13" s="28">
        <v>3095</v>
      </c>
      <c r="F13" s="28">
        <v>2860</v>
      </c>
      <c r="G13" s="28">
        <v>2905</v>
      </c>
      <c r="H13" s="28">
        <v>3036</v>
      </c>
      <c r="M13" s="35" t="s">
        <v>281</v>
      </c>
    </row>
    <row r="14" spans="1:13" ht="13.5" customHeight="1">
      <c r="A14" s="558"/>
      <c r="B14" s="26" t="s">
        <v>122</v>
      </c>
      <c r="C14" s="27" t="s">
        <v>164</v>
      </c>
      <c r="D14" s="26" t="s">
        <v>123</v>
      </c>
      <c r="E14" s="28">
        <v>1550</v>
      </c>
      <c r="F14" s="28">
        <v>1550</v>
      </c>
      <c r="G14" s="28">
        <v>1550</v>
      </c>
      <c r="H14" s="28">
        <v>1550</v>
      </c>
      <c r="M14" s="26" t="s">
        <v>281</v>
      </c>
    </row>
    <row r="15" spans="1:13" ht="13.5" customHeight="1">
      <c r="A15" s="558"/>
      <c r="B15" s="35" t="s">
        <v>124</v>
      </c>
      <c r="C15" s="27" t="s">
        <v>164</v>
      </c>
      <c r="D15" s="26" t="s">
        <v>282</v>
      </c>
      <c r="E15" s="28">
        <v>2856.940540540541</v>
      </c>
      <c r="F15" s="28">
        <v>2793.167567567568</v>
      </c>
      <c r="G15" s="28">
        <v>3576.627027027027</v>
      </c>
      <c r="H15" s="28">
        <v>3638.637837837838</v>
      </c>
      <c r="M15" s="26" t="s">
        <v>281</v>
      </c>
    </row>
    <row r="16" spans="1:13" ht="13.5" customHeight="1">
      <c r="A16" s="558"/>
      <c r="B16" s="35" t="s">
        <v>125</v>
      </c>
      <c r="C16" s="27" t="s">
        <v>164</v>
      </c>
      <c r="D16" s="26" t="s">
        <v>123</v>
      </c>
      <c r="E16" s="28">
        <v>425.73</v>
      </c>
      <c r="F16" s="28">
        <v>425.73</v>
      </c>
      <c r="G16" s="28">
        <v>425.73</v>
      </c>
      <c r="H16" s="28">
        <v>425.73</v>
      </c>
      <c r="M16" s="26" t="s">
        <v>281</v>
      </c>
    </row>
    <row r="17" spans="1:13" ht="13.5" customHeight="1">
      <c r="A17" s="559"/>
      <c r="B17" s="26" t="s">
        <v>126</v>
      </c>
      <c r="C17" s="27" t="s">
        <v>164</v>
      </c>
      <c r="D17" s="26"/>
      <c r="E17" s="28">
        <v>7927.670540540541</v>
      </c>
      <c r="F17" s="28">
        <v>7628.897567567567</v>
      </c>
      <c r="G17" s="28">
        <v>8457.357027027027</v>
      </c>
      <c r="H17" s="28">
        <v>8650.367837837837</v>
      </c>
      <c r="M17" s="26" t="s">
        <v>281</v>
      </c>
    </row>
    <row r="18" spans="2:13" ht="13.5" customHeight="1">
      <c r="B18" s="26" t="s">
        <v>126</v>
      </c>
      <c r="C18" s="27" t="s">
        <v>112</v>
      </c>
      <c r="D18" s="31" t="s">
        <v>116</v>
      </c>
      <c r="E18" s="29">
        <f>E17*0.315/1000</f>
        <v>2.4972162202702703</v>
      </c>
      <c r="F18" s="29">
        <f>F17*0.315/1000</f>
        <v>2.4031027337837836</v>
      </c>
      <c r="G18" s="29">
        <f>G17*0.315/1000</f>
        <v>2.664067463513513</v>
      </c>
      <c r="H18" s="29">
        <f>H17*0.315/1000</f>
        <v>2.724865868918919</v>
      </c>
      <c r="M18" s="45"/>
    </row>
    <row r="19" spans="2:13" ht="13.5" customHeight="1">
      <c r="B19" s="36" t="s">
        <v>127</v>
      </c>
      <c r="C19" s="27" t="s">
        <v>118</v>
      </c>
      <c r="D19" s="37"/>
      <c r="E19" s="38">
        <f>E17/E12</f>
        <v>0.597143005464036</v>
      </c>
      <c r="F19" s="38">
        <f>F17/F12</f>
        <v>0.5664882726344076</v>
      </c>
      <c r="G19" s="38">
        <f>G17/G12</f>
        <v>0.569672438840565</v>
      </c>
      <c r="H19" s="38">
        <f>H17/H12</f>
        <v>0.507204212127695</v>
      </c>
      <c r="M19" s="45"/>
    </row>
    <row r="20" spans="2:8" ht="13.5" customHeight="1">
      <c r="B20" s="39"/>
      <c r="D20" s="40"/>
      <c r="E20" s="41"/>
      <c r="F20" s="41"/>
      <c r="G20" s="41"/>
      <c r="H20" s="41"/>
    </row>
    <row r="21" spans="2:13" ht="13.5" customHeight="1">
      <c r="B21" s="42" t="s">
        <v>128</v>
      </c>
      <c r="C21" s="27" t="s">
        <v>164</v>
      </c>
      <c r="D21" s="43"/>
      <c r="E21" s="44">
        <v>3497.37948626427</v>
      </c>
      <c r="F21" s="44">
        <v>4749.013143211151</v>
      </c>
      <c r="G21" s="44">
        <v>3961.5411624538083</v>
      </c>
      <c r="H21" s="44">
        <v>4718.853867160597</v>
      </c>
      <c r="M21" s="26"/>
    </row>
    <row r="24" spans="1:8" ht="13.5" customHeight="1">
      <c r="A24" s="23" t="s">
        <v>131</v>
      </c>
      <c r="E24" s="25">
        <v>2000</v>
      </c>
      <c r="F24" s="25">
        <v>2001</v>
      </c>
      <c r="G24" s="25">
        <v>2002</v>
      </c>
      <c r="H24" s="25">
        <v>2003</v>
      </c>
    </row>
    <row r="25" spans="1:13" ht="13.5" customHeight="1">
      <c r="A25" s="557" t="s">
        <v>110</v>
      </c>
      <c r="B25" s="26" t="s">
        <v>111</v>
      </c>
      <c r="C25" s="27" t="s">
        <v>112</v>
      </c>
      <c r="D25" s="26" t="s">
        <v>282</v>
      </c>
      <c r="E25" s="29">
        <v>58.88502</v>
      </c>
      <c r="F25" s="29">
        <v>58.621300000000005</v>
      </c>
      <c r="G25" s="29">
        <v>56.54345</v>
      </c>
      <c r="H25" s="29">
        <v>59.15692</v>
      </c>
      <c r="M25" s="26" t="s">
        <v>281</v>
      </c>
    </row>
    <row r="26" spans="1:13" ht="13.5" customHeight="1">
      <c r="A26" s="558"/>
      <c r="B26" s="26" t="s">
        <v>113</v>
      </c>
      <c r="C26" s="27" t="s">
        <v>112</v>
      </c>
      <c r="D26" s="26" t="s">
        <v>282</v>
      </c>
      <c r="E26" s="29">
        <v>13.53251</v>
      </c>
      <c r="F26" s="29">
        <v>13.08154</v>
      </c>
      <c r="G26" s="29">
        <v>13.254280000000001</v>
      </c>
      <c r="H26" s="29">
        <v>13.44908</v>
      </c>
      <c r="M26" s="26" t="s">
        <v>281</v>
      </c>
    </row>
    <row r="27" spans="1:13" ht="13.5" customHeight="1">
      <c r="A27" s="558"/>
      <c r="B27" s="26" t="s">
        <v>114</v>
      </c>
      <c r="C27" s="27" t="s">
        <v>112</v>
      </c>
      <c r="D27" s="26" t="s">
        <v>282</v>
      </c>
      <c r="E27" s="29">
        <v>0.7429692832764505</v>
      </c>
      <c r="F27" s="29">
        <v>0.8073037542662116</v>
      </c>
      <c r="G27" s="29">
        <v>0.8188737201365187</v>
      </c>
      <c r="H27" s="29">
        <v>1.060307167235495</v>
      </c>
      <c r="M27" s="26" t="s">
        <v>281</v>
      </c>
    </row>
    <row r="28" spans="1:13" ht="13.5" customHeight="1">
      <c r="A28" s="559"/>
      <c r="B28" s="26" t="s">
        <v>115</v>
      </c>
      <c r="C28" s="27" t="s">
        <v>112</v>
      </c>
      <c r="D28" s="26" t="s">
        <v>282</v>
      </c>
      <c r="E28" s="29">
        <v>0.3956928327645051</v>
      </c>
      <c r="F28" s="29">
        <v>0.43846757679180887</v>
      </c>
      <c r="G28" s="29">
        <v>0.4132150170648464</v>
      </c>
      <c r="H28" s="29">
        <v>0.5656996587030717</v>
      </c>
      <c r="M28" s="26" t="s">
        <v>281</v>
      </c>
    </row>
    <row r="29" spans="1:13" ht="13.5" customHeight="1">
      <c r="A29" s="30"/>
      <c r="B29" s="26" t="s">
        <v>115</v>
      </c>
      <c r="C29" s="27" t="s">
        <v>164</v>
      </c>
      <c r="D29" s="26" t="s">
        <v>116</v>
      </c>
      <c r="E29" s="28">
        <f>E28/0.315*1000</f>
        <v>1256.1677230619212</v>
      </c>
      <c r="F29" s="28">
        <f>F28/0.315*1000</f>
        <v>1391.9605612438377</v>
      </c>
      <c r="G29" s="28">
        <f>G28/0.315*1000</f>
        <v>1311.7937049677664</v>
      </c>
      <c r="H29" s="28">
        <f>H28/0.315*1000</f>
        <v>1795.8719323907037</v>
      </c>
      <c r="M29" s="45"/>
    </row>
    <row r="30" spans="1:13" ht="13.5" customHeight="1">
      <c r="A30" s="30"/>
      <c r="B30" s="31" t="s">
        <v>117</v>
      </c>
      <c r="C30" s="27" t="s">
        <v>118</v>
      </c>
      <c r="D30" s="26"/>
      <c r="E30" s="32">
        <f>E28/E25</f>
        <v>0.006719753729632853</v>
      </c>
      <c r="F30" s="32">
        <f>F28/F25</f>
        <v>0.007479663139367582</v>
      </c>
      <c r="G30" s="32">
        <f>G28/G25</f>
        <v>0.007307920140437954</v>
      </c>
      <c r="H30" s="32">
        <f>H28/H25</f>
        <v>0.009562696278019067</v>
      </c>
      <c r="M30" s="45"/>
    </row>
    <row r="31" spans="5:8" ht="13.5" customHeight="1">
      <c r="E31" s="34"/>
      <c r="F31" s="34"/>
      <c r="G31" s="34"/>
      <c r="H31" s="34"/>
    </row>
    <row r="32" spans="1:13" ht="13.5" customHeight="1">
      <c r="A32" s="557" t="s">
        <v>119</v>
      </c>
      <c r="B32" s="35" t="s">
        <v>120</v>
      </c>
      <c r="C32" s="27" t="s">
        <v>164</v>
      </c>
      <c r="D32" s="35" t="s">
        <v>185</v>
      </c>
      <c r="E32" s="28">
        <v>4510</v>
      </c>
      <c r="F32" s="28">
        <v>4215</v>
      </c>
      <c r="G32" s="28">
        <v>4500</v>
      </c>
      <c r="H32" s="28">
        <v>4765</v>
      </c>
      <c r="M32" s="35" t="s">
        <v>281</v>
      </c>
    </row>
    <row r="33" spans="1:13" ht="13.5" customHeight="1">
      <c r="A33" s="558"/>
      <c r="B33" s="35" t="s">
        <v>121</v>
      </c>
      <c r="C33" s="27" t="s">
        <v>164</v>
      </c>
      <c r="D33" s="35" t="s">
        <v>185</v>
      </c>
      <c r="E33" s="28">
        <v>550</v>
      </c>
      <c r="F33" s="28">
        <v>550</v>
      </c>
      <c r="G33" s="28">
        <v>550</v>
      </c>
      <c r="H33" s="28">
        <v>550</v>
      </c>
      <c r="M33" s="35" t="s">
        <v>281</v>
      </c>
    </row>
    <row r="34" spans="1:13" ht="13.5" customHeight="1">
      <c r="A34" s="558"/>
      <c r="B34" s="26" t="s">
        <v>122</v>
      </c>
      <c r="C34" s="27" t="s">
        <v>164</v>
      </c>
      <c r="D34" s="26" t="s">
        <v>123</v>
      </c>
      <c r="E34" s="28">
        <v>0</v>
      </c>
      <c r="F34" s="28">
        <v>0</v>
      </c>
      <c r="G34" s="28">
        <v>0</v>
      </c>
      <c r="H34" s="28">
        <v>0</v>
      </c>
      <c r="M34" s="26" t="s">
        <v>281</v>
      </c>
    </row>
    <row r="35" spans="1:13" ht="13.5" customHeight="1">
      <c r="A35" s="558"/>
      <c r="B35" s="35" t="s">
        <v>124</v>
      </c>
      <c r="C35" s="27" t="s">
        <v>164</v>
      </c>
      <c r="D35" s="26" t="s">
        <v>282</v>
      </c>
      <c r="E35" s="28">
        <v>741.0054054054054</v>
      </c>
      <c r="F35" s="28">
        <v>766.6378378378378</v>
      </c>
      <c r="G35" s="28">
        <v>939.8378378378379</v>
      </c>
      <c r="H35" s="28">
        <v>1049.8594594594595</v>
      </c>
      <c r="M35" s="26" t="s">
        <v>281</v>
      </c>
    </row>
    <row r="36" spans="1:13" ht="13.5" customHeight="1">
      <c r="A36" s="558"/>
      <c r="B36" s="35" t="s">
        <v>125</v>
      </c>
      <c r="C36" s="27" t="s">
        <v>164</v>
      </c>
      <c r="D36" s="26" t="s">
        <v>123</v>
      </c>
      <c r="E36" s="28">
        <v>0</v>
      </c>
      <c r="F36" s="28">
        <v>0</v>
      </c>
      <c r="G36" s="28">
        <v>0</v>
      </c>
      <c r="H36" s="28">
        <v>0</v>
      </c>
      <c r="M36" s="26" t="s">
        <v>281</v>
      </c>
    </row>
    <row r="37" spans="1:13" ht="13.5" customHeight="1">
      <c r="A37" s="559"/>
      <c r="B37" s="26" t="s">
        <v>126</v>
      </c>
      <c r="C37" s="27" t="s">
        <v>164</v>
      </c>
      <c r="D37" s="26"/>
      <c r="E37" s="28">
        <v>1291.0054054054053</v>
      </c>
      <c r="F37" s="28">
        <v>1316.6378378378377</v>
      </c>
      <c r="G37" s="28">
        <v>1489.837837837838</v>
      </c>
      <c r="H37" s="28">
        <v>1599.8594594594595</v>
      </c>
      <c r="M37" s="26" t="s">
        <v>281</v>
      </c>
    </row>
    <row r="38" spans="2:13" ht="13.5" customHeight="1">
      <c r="B38" s="26" t="s">
        <v>126</v>
      </c>
      <c r="C38" s="27" t="s">
        <v>112</v>
      </c>
      <c r="D38" s="31" t="s">
        <v>116</v>
      </c>
      <c r="E38" s="29">
        <f>E37*0.315/1000</f>
        <v>0.4066667027027027</v>
      </c>
      <c r="F38" s="29">
        <f>F37*0.315/1000</f>
        <v>0.41474091891891884</v>
      </c>
      <c r="G38" s="29">
        <f>G37*0.315/1000</f>
        <v>0.46929891891891895</v>
      </c>
      <c r="H38" s="29">
        <f>H37*0.315/1000</f>
        <v>0.5039557297297297</v>
      </c>
      <c r="M38" s="45"/>
    </row>
    <row r="39" spans="2:13" ht="13.5" customHeight="1">
      <c r="B39" s="36" t="s">
        <v>127</v>
      </c>
      <c r="C39" s="27" t="s">
        <v>118</v>
      </c>
      <c r="D39" s="37"/>
      <c r="E39" s="38">
        <f>E37/E32</f>
        <v>0.2862539701564092</v>
      </c>
      <c r="F39" s="38">
        <f>F37/F32</f>
        <v>0.31236959379308127</v>
      </c>
      <c r="G39" s="38">
        <f>G37/G32</f>
        <v>0.3310750750750751</v>
      </c>
      <c r="H39" s="38">
        <f>H37/H32</f>
        <v>0.33575224752559485</v>
      </c>
      <c r="M39" s="45"/>
    </row>
    <row r="40" spans="2:8" ht="13.5" customHeight="1">
      <c r="B40" s="39"/>
      <c r="D40" s="40"/>
      <c r="E40" s="41"/>
      <c r="F40" s="41"/>
      <c r="G40" s="41"/>
      <c r="H40" s="41"/>
    </row>
    <row r="41" spans="2:13" ht="13.5" customHeight="1">
      <c r="B41" s="42" t="s">
        <v>128</v>
      </c>
      <c r="C41" s="27" t="s">
        <v>164</v>
      </c>
      <c r="D41" s="43"/>
      <c r="E41" s="44">
        <v>-60.23454144115931</v>
      </c>
      <c r="F41" s="44">
        <v>47.18044145239219</v>
      </c>
      <c r="G41" s="44">
        <v>-204.56562301716463</v>
      </c>
      <c r="H41" s="44">
        <v>159.70402017684432</v>
      </c>
      <c r="M41" s="26"/>
    </row>
    <row r="44" spans="1:8" ht="13.5" customHeight="1">
      <c r="A44" s="23" t="s">
        <v>132</v>
      </c>
      <c r="E44" s="25">
        <v>2000</v>
      </c>
      <c r="F44" s="25">
        <v>2001</v>
      </c>
      <c r="G44" s="25">
        <v>2002</v>
      </c>
      <c r="H44" s="25">
        <v>2003</v>
      </c>
    </row>
    <row r="45" spans="1:13" ht="13.5" customHeight="1">
      <c r="A45" s="557" t="s">
        <v>110</v>
      </c>
      <c r="B45" s="26" t="s">
        <v>111</v>
      </c>
      <c r="C45" s="27" t="s">
        <v>112</v>
      </c>
      <c r="D45" s="26" t="s">
        <v>282</v>
      </c>
      <c r="E45" s="29">
        <v>251.93707999999998</v>
      </c>
      <c r="F45" s="29">
        <v>248.32382</v>
      </c>
      <c r="G45" s="29">
        <v>249.20676</v>
      </c>
      <c r="H45" s="29">
        <v>260.64053</v>
      </c>
      <c r="M45" s="26" t="s">
        <v>281</v>
      </c>
    </row>
    <row r="46" spans="1:13" ht="13.5" customHeight="1">
      <c r="A46" s="558"/>
      <c r="B46" s="26" t="s">
        <v>113</v>
      </c>
      <c r="C46" s="27" t="s">
        <v>112</v>
      </c>
      <c r="D46" s="26" t="s">
        <v>282</v>
      </c>
      <c r="E46" s="29">
        <v>372.43657</v>
      </c>
      <c r="F46" s="29">
        <v>376.83678999999995</v>
      </c>
      <c r="G46" s="29">
        <v>384.05065</v>
      </c>
      <c r="H46" s="29">
        <v>385.29143</v>
      </c>
      <c r="M46" s="26" t="s">
        <v>281</v>
      </c>
    </row>
    <row r="47" spans="1:13" ht="13.5" customHeight="1">
      <c r="A47" s="558"/>
      <c r="B47" s="26" t="s">
        <v>114</v>
      </c>
      <c r="C47" s="27" t="s">
        <v>112</v>
      </c>
      <c r="D47" s="26" t="s">
        <v>282</v>
      </c>
      <c r="E47" s="29">
        <v>16.232286689419794</v>
      </c>
      <c r="F47" s="29">
        <v>15.22136518771331</v>
      </c>
      <c r="G47" s="29">
        <v>16.453720136518772</v>
      </c>
      <c r="H47" s="29">
        <v>16.49071672354949</v>
      </c>
      <c r="M47" s="26" t="s">
        <v>281</v>
      </c>
    </row>
    <row r="48" spans="1:13" ht="13.5" customHeight="1">
      <c r="A48" s="559"/>
      <c r="B48" s="26" t="s">
        <v>115</v>
      </c>
      <c r="C48" s="27" t="s">
        <v>112</v>
      </c>
      <c r="D48" s="26" t="s">
        <v>282</v>
      </c>
      <c r="E48" s="29">
        <v>15.962242320819112</v>
      </c>
      <c r="F48" s="29">
        <v>14.95132081911263</v>
      </c>
      <c r="G48" s="29">
        <v>16.176235494880547</v>
      </c>
      <c r="H48" s="29">
        <v>16.21323208191126</v>
      </c>
      <c r="M48" s="26" t="s">
        <v>281</v>
      </c>
    </row>
    <row r="49" spans="1:13" ht="13.5" customHeight="1">
      <c r="A49" s="30"/>
      <c r="B49" s="26" t="s">
        <v>115</v>
      </c>
      <c r="C49" s="27" t="s">
        <v>164</v>
      </c>
      <c r="D49" s="26" t="s">
        <v>116</v>
      </c>
      <c r="E49" s="28">
        <f>E48/0.315*1000</f>
        <v>50673.78514545749</v>
      </c>
      <c r="F49" s="28">
        <f>F48/0.315*1000</f>
        <v>47464.51053686549</v>
      </c>
      <c r="G49" s="28">
        <f>G48/0.315*1000</f>
        <v>51353.12855517634</v>
      </c>
      <c r="H49" s="28">
        <f>H48/0.315*1000</f>
        <v>51470.578037813524</v>
      </c>
      <c r="M49" s="45"/>
    </row>
    <row r="50" spans="1:13" ht="13.5" customHeight="1">
      <c r="A50" s="30"/>
      <c r="B50" s="31" t="s">
        <v>117</v>
      </c>
      <c r="C50" s="27" t="s">
        <v>118</v>
      </c>
      <c r="D50" s="26"/>
      <c r="E50" s="32">
        <f>E48/E45</f>
        <v>0.06335805083086266</v>
      </c>
      <c r="F50" s="32">
        <f>F48/F45</f>
        <v>0.060208967545331046</v>
      </c>
      <c r="G50" s="32">
        <f>G48/G45</f>
        <v>0.06491090167409803</v>
      </c>
      <c r="H50" s="32">
        <f>H48/H45</f>
        <v>0.06220533729697089</v>
      </c>
      <c r="M50" s="45"/>
    </row>
    <row r="51" spans="5:8" ht="13.5" customHeight="1">
      <c r="E51" s="34"/>
      <c r="F51" s="34"/>
      <c r="G51" s="34"/>
      <c r="H51" s="34"/>
    </row>
    <row r="52" spans="1:13" ht="13.5" customHeight="1">
      <c r="A52" s="557" t="s">
        <v>119</v>
      </c>
      <c r="B52" s="35" t="s">
        <v>120</v>
      </c>
      <c r="C52" s="27" t="s">
        <v>164</v>
      </c>
      <c r="D52" s="35" t="s">
        <v>185</v>
      </c>
      <c r="E52" s="28">
        <v>200284</v>
      </c>
      <c r="F52" s="28">
        <v>187591</v>
      </c>
      <c r="G52" s="28">
        <v>194531.8</v>
      </c>
      <c r="H52" s="28">
        <v>194726.5</v>
      </c>
      <c r="M52" s="35" t="s">
        <v>281</v>
      </c>
    </row>
    <row r="53" spans="1:13" ht="13.5" customHeight="1">
      <c r="A53" s="558"/>
      <c r="B53" s="35" t="s">
        <v>121</v>
      </c>
      <c r="C53" s="27" t="s">
        <v>164</v>
      </c>
      <c r="D53" s="35" t="s">
        <v>185</v>
      </c>
      <c r="E53" s="28">
        <v>2902</v>
      </c>
      <c r="F53" s="28">
        <v>2927</v>
      </c>
      <c r="G53" s="28">
        <v>2902</v>
      </c>
      <c r="H53" s="28">
        <v>3009.4</v>
      </c>
      <c r="M53" s="35" t="s">
        <v>281</v>
      </c>
    </row>
    <row r="54" spans="1:13" ht="13.5" customHeight="1">
      <c r="A54" s="558"/>
      <c r="B54" s="26" t="s">
        <v>122</v>
      </c>
      <c r="C54" s="27" t="s">
        <v>164</v>
      </c>
      <c r="D54" s="26" t="s">
        <v>123</v>
      </c>
      <c r="E54" s="28">
        <v>0</v>
      </c>
      <c r="F54" s="28">
        <v>0</v>
      </c>
      <c r="G54" s="28">
        <v>0</v>
      </c>
      <c r="H54" s="28">
        <v>0</v>
      </c>
      <c r="M54" s="26" t="s">
        <v>281</v>
      </c>
    </row>
    <row r="55" spans="1:13" ht="13.5" customHeight="1">
      <c r="A55" s="558"/>
      <c r="B55" s="35" t="s">
        <v>124</v>
      </c>
      <c r="C55" s="27" t="s">
        <v>164</v>
      </c>
      <c r="D55" s="26" t="s">
        <v>282</v>
      </c>
      <c r="E55" s="28">
        <v>41855.8702702703</v>
      </c>
      <c r="F55" s="28">
        <v>39880.76756756757</v>
      </c>
      <c r="G55" s="28">
        <v>41353.78378378379</v>
      </c>
      <c r="H55" s="28">
        <v>41451.71891891892</v>
      </c>
      <c r="M55" s="26" t="s">
        <v>281</v>
      </c>
    </row>
    <row r="56" spans="1:13" ht="13.5" customHeight="1">
      <c r="A56" s="558"/>
      <c r="B56" s="35" t="s">
        <v>125</v>
      </c>
      <c r="C56" s="27" t="s">
        <v>164</v>
      </c>
      <c r="D56" s="26" t="s">
        <v>123</v>
      </c>
      <c r="E56" s="28">
        <v>0</v>
      </c>
      <c r="F56" s="28">
        <v>0</v>
      </c>
      <c r="G56" s="28">
        <v>0</v>
      </c>
      <c r="H56" s="28">
        <v>0</v>
      </c>
      <c r="M56" s="26" t="s">
        <v>281</v>
      </c>
    </row>
    <row r="57" spans="1:13" ht="13.5" customHeight="1">
      <c r="A57" s="559"/>
      <c r="B57" s="26" t="s">
        <v>126</v>
      </c>
      <c r="C57" s="27" t="s">
        <v>164</v>
      </c>
      <c r="D57" s="26"/>
      <c r="E57" s="28">
        <v>44757.87027027027</v>
      </c>
      <c r="F57" s="28">
        <v>42807.76756756757</v>
      </c>
      <c r="G57" s="28">
        <v>44255.78378378379</v>
      </c>
      <c r="H57" s="28">
        <v>44461.118918918924</v>
      </c>
      <c r="M57" s="26" t="s">
        <v>281</v>
      </c>
    </row>
    <row r="58" spans="2:13" ht="13.5" customHeight="1">
      <c r="B58" s="26" t="s">
        <v>126</v>
      </c>
      <c r="C58" s="27" t="s">
        <v>112</v>
      </c>
      <c r="D58" s="31" t="s">
        <v>116</v>
      </c>
      <c r="E58" s="29">
        <f>E57*0.315/1000</f>
        <v>14.098729135135136</v>
      </c>
      <c r="F58" s="29">
        <f>F57*0.315/1000</f>
        <v>13.484446783783785</v>
      </c>
      <c r="G58" s="29">
        <f>G57*0.315/1000</f>
        <v>13.940571891891894</v>
      </c>
      <c r="H58" s="29">
        <f>H57*0.315/1000</f>
        <v>14.005252459459461</v>
      </c>
      <c r="M58" s="45"/>
    </row>
    <row r="59" spans="2:13" ht="13.5" customHeight="1">
      <c r="B59" s="36" t="s">
        <v>127</v>
      </c>
      <c r="C59" s="27" t="s">
        <v>118</v>
      </c>
      <c r="D59" s="37"/>
      <c r="E59" s="38">
        <f>E57/E52</f>
        <v>0.22347202108141576</v>
      </c>
      <c r="F59" s="38">
        <f>F57/F52</f>
        <v>0.2281973419170833</v>
      </c>
      <c r="G59" s="38">
        <f>G57/G52</f>
        <v>0.22749896820871338</v>
      </c>
      <c r="H59" s="38">
        <f>H57/H52</f>
        <v>0.2283259798687848</v>
      </c>
      <c r="M59" s="45"/>
    </row>
    <row r="60" spans="2:8" ht="13.5" customHeight="1">
      <c r="B60" s="39"/>
      <c r="D60" s="40"/>
      <c r="E60" s="41"/>
      <c r="F60" s="41"/>
      <c r="G60" s="41"/>
      <c r="H60" s="41"/>
    </row>
    <row r="61" spans="2:13" ht="13.5" customHeight="1">
      <c r="B61" s="42" t="s">
        <v>128</v>
      </c>
      <c r="C61" s="27" t="s">
        <v>164</v>
      </c>
      <c r="D61" s="43"/>
      <c r="E61" s="44">
        <v>4891.4059997736185</v>
      </c>
      <c r="F61" s="44">
        <v>3697.118339470151</v>
      </c>
      <c r="G61" s="44">
        <v>6059.101114756013</v>
      </c>
      <c r="H61" s="44">
        <v>5968.840900400704</v>
      </c>
      <c r="M61" s="26"/>
    </row>
    <row r="64" spans="1:8" ht="13.5" customHeight="1">
      <c r="A64" s="23" t="s">
        <v>133</v>
      </c>
      <c r="E64" s="25">
        <v>2000</v>
      </c>
      <c r="F64" s="25">
        <v>2001</v>
      </c>
      <c r="G64" s="25">
        <v>2002</v>
      </c>
      <c r="H64" s="25">
        <v>2003</v>
      </c>
    </row>
    <row r="65" spans="1:13" ht="13.5" customHeight="1">
      <c r="A65" s="557" t="s">
        <v>110</v>
      </c>
      <c r="B65" s="26" t="s">
        <v>111</v>
      </c>
      <c r="C65" s="27" t="s">
        <v>112</v>
      </c>
      <c r="D65" s="26" t="s">
        <v>282</v>
      </c>
      <c r="E65" s="29">
        <v>40.39539</v>
      </c>
      <c r="F65" s="29">
        <v>41.41248</v>
      </c>
      <c r="G65" s="29">
        <v>41.74375</v>
      </c>
      <c r="H65" s="29">
        <v>44.1173</v>
      </c>
      <c r="M65" s="26" t="s">
        <v>281</v>
      </c>
    </row>
    <row r="66" spans="1:13" ht="13.5" customHeight="1">
      <c r="A66" s="558"/>
      <c r="B66" s="26" t="s">
        <v>113</v>
      </c>
      <c r="C66" s="27" t="s">
        <v>112</v>
      </c>
      <c r="D66" s="26" t="s">
        <v>282</v>
      </c>
      <c r="E66" s="29">
        <v>29.87837</v>
      </c>
      <c r="F66" s="29">
        <v>30.50573</v>
      </c>
      <c r="G66" s="29">
        <v>30.69462</v>
      </c>
      <c r="H66" s="29">
        <v>33.001949999999994</v>
      </c>
      <c r="M66" s="26" t="s">
        <v>281</v>
      </c>
    </row>
    <row r="67" spans="1:13" ht="13.5" customHeight="1">
      <c r="A67" s="558"/>
      <c r="B67" s="26" t="s">
        <v>114</v>
      </c>
      <c r="C67" s="27" t="s">
        <v>112</v>
      </c>
      <c r="D67" s="26" t="s">
        <v>282</v>
      </c>
      <c r="E67" s="29">
        <v>0.5710921501706484</v>
      </c>
      <c r="F67" s="29">
        <v>0.653754266211604</v>
      </c>
      <c r="G67" s="29">
        <v>0.8326279863481229</v>
      </c>
      <c r="H67" s="29">
        <v>1.4091808873720135</v>
      </c>
      <c r="M67" s="26" t="s">
        <v>281</v>
      </c>
    </row>
    <row r="68" spans="1:13" ht="13.5" customHeight="1">
      <c r="A68" s="559"/>
      <c r="B68" s="26" t="s">
        <v>115</v>
      </c>
      <c r="C68" s="27" t="s">
        <v>112</v>
      </c>
      <c r="D68" s="26" t="s">
        <v>282</v>
      </c>
      <c r="E68" s="29">
        <v>0.4680409556313993</v>
      </c>
      <c r="F68" s="29">
        <v>0.5435870307167235</v>
      </c>
      <c r="G68" s="29">
        <v>0.7246109215017066</v>
      </c>
      <c r="H68" s="29">
        <v>1.2281023890784983</v>
      </c>
      <c r="M68" s="26" t="s">
        <v>281</v>
      </c>
    </row>
    <row r="69" spans="1:13" ht="13.5" customHeight="1">
      <c r="A69" s="30"/>
      <c r="B69" s="26" t="s">
        <v>115</v>
      </c>
      <c r="C69" s="27" t="s">
        <v>164</v>
      </c>
      <c r="D69" s="26" t="s">
        <v>116</v>
      </c>
      <c r="E69" s="28">
        <f>E68/0.315*1000</f>
        <v>1485.844303591744</v>
      </c>
      <c r="F69" s="28">
        <f>F68/0.315*1000</f>
        <v>1725.673113386424</v>
      </c>
      <c r="G69" s="28">
        <f>G68/0.315*1000</f>
        <v>2300.3521317514496</v>
      </c>
      <c r="H69" s="28">
        <f>H68/0.315*1000</f>
        <v>3898.7377431063437</v>
      </c>
      <c r="M69" s="45"/>
    </row>
    <row r="70" spans="1:13" ht="13.5" customHeight="1">
      <c r="A70" s="30"/>
      <c r="B70" s="31" t="s">
        <v>117</v>
      </c>
      <c r="C70" s="27" t="s">
        <v>118</v>
      </c>
      <c r="D70" s="26"/>
      <c r="E70" s="32">
        <f>E68/E65</f>
        <v>0.011586494291338673</v>
      </c>
      <c r="F70" s="32">
        <f>F68/F65</f>
        <v>0.013126164642077063</v>
      </c>
      <c r="G70" s="32">
        <f>G68/G65</f>
        <v>0.017358548800759554</v>
      </c>
      <c r="H70" s="32">
        <f>H68/H65</f>
        <v>0.02783720647180354</v>
      </c>
      <c r="M70" s="45"/>
    </row>
    <row r="71" spans="5:8" ht="13.5" customHeight="1">
      <c r="E71" s="34"/>
      <c r="F71" s="34"/>
      <c r="G71" s="34"/>
      <c r="H71" s="34"/>
    </row>
    <row r="72" spans="1:13" ht="13.5" customHeight="1">
      <c r="A72" s="557" t="s">
        <v>119</v>
      </c>
      <c r="B72" s="35" t="s">
        <v>120</v>
      </c>
      <c r="C72" s="27" t="s">
        <v>164</v>
      </c>
      <c r="D72" s="35" t="s">
        <v>185</v>
      </c>
      <c r="E72" s="28">
        <v>14441</v>
      </c>
      <c r="F72" s="28">
        <v>14374</v>
      </c>
      <c r="G72" s="28">
        <v>14541</v>
      </c>
      <c r="H72" s="28">
        <v>15140</v>
      </c>
      <c r="M72" s="35" t="s">
        <v>281</v>
      </c>
    </row>
    <row r="73" spans="1:13" ht="13.5" customHeight="1">
      <c r="A73" s="558"/>
      <c r="B73" s="35" t="s">
        <v>121</v>
      </c>
      <c r="C73" s="27" t="s">
        <v>164</v>
      </c>
      <c r="D73" s="35" t="s">
        <v>185</v>
      </c>
      <c r="E73" s="28">
        <v>840</v>
      </c>
      <c r="F73" s="28">
        <v>940</v>
      </c>
      <c r="G73" s="28">
        <v>1010</v>
      </c>
      <c r="H73" s="28">
        <v>1007</v>
      </c>
      <c r="M73" s="35" t="s">
        <v>281</v>
      </c>
    </row>
    <row r="74" spans="1:13" ht="13.5" customHeight="1">
      <c r="A74" s="558"/>
      <c r="B74" s="26" t="s">
        <v>122</v>
      </c>
      <c r="C74" s="27" t="s">
        <v>164</v>
      </c>
      <c r="D74" s="26" t="s">
        <v>123</v>
      </c>
      <c r="E74" s="28">
        <v>0</v>
      </c>
      <c r="F74" s="28">
        <v>0</v>
      </c>
      <c r="G74" s="28">
        <v>0</v>
      </c>
      <c r="H74" s="28">
        <v>0</v>
      </c>
      <c r="M74" s="26" t="s">
        <v>281</v>
      </c>
    </row>
    <row r="75" spans="1:13" ht="13.5" customHeight="1">
      <c r="A75" s="558"/>
      <c r="B75" s="35" t="s">
        <v>124</v>
      </c>
      <c r="C75" s="27" t="s">
        <v>164</v>
      </c>
      <c r="D75" s="26" t="s">
        <v>282</v>
      </c>
      <c r="E75" s="28">
        <v>1656.6594594594594</v>
      </c>
      <c r="F75" s="28">
        <v>1750.6162162162163</v>
      </c>
      <c r="G75" s="28">
        <v>1873.1459459459459</v>
      </c>
      <c r="H75" s="28">
        <v>1868.8864864864863</v>
      </c>
      <c r="M75" s="26" t="s">
        <v>281</v>
      </c>
    </row>
    <row r="76" spans="1:13" ht="13.5" customHeight="1">
      <c r="A76" s="558"/>
      <c r="B76" s="35" t="s">
        <v>125</v>
      </c>
      <c r="C76" s="27" t="s">
        <v>164</v>
      </c>
      <c r="D76" s="26" t="s">
        <v>123</v>
      </c>
      <c r="E76" s="28">
        <v>0</v>
      </c>
      <c r="F76" s="28">
        <v>0</v>
      </c>
      <c r="G76" s="28">
        <v>0</v>
      </c>
      <c r="H76" s="28">
        <v>0</v>
      </c>
      <c r="M76" s="26" t="s">
        <v>281</v>
      </c>
    </row>
    <row r="77" spans="1:13" ht="13.5" customHeight="1">
      <c r="A77" s="559"/>
      <c r="B77" s="26" t="s">
        <v>126</v>
      </c>
      <c r="C77" s="27" t="s">
        <v>164</v>
      </c>
      <c r="D77" s="26"/>
      <c r="E77" s="28">
        <v>2496.6594594594594</v>
      </c>
      <c r="F77" s="28">
        <v>2690.6162162162163</v>
      </c>
      <c r="G77" s="28">
        <v>2883.1459459459456</v>
      </c>
      <c r="H77" s="28">
        <v>2875.8864864864863</v>
      </c>
      <c r="M77" s="26" t="s">
        <v>281</v>
      </c>
    </row>
    <row r="78" spans="2:13" ht="13.5" customHeight="1">
      <c r="B78" s="26" t="s">
        <v>126</v>
      </c>
      <c r="C78" s="27" t="s">
        <v>112</v>
      </c>
      <c r="D78" s="31" t="s">
        <v>116</v>
      </c>
      <c r="E78" s="29">
        <f>E77*0.315/1000</f>
        <v>0.7864477297297298</v>
      </c>
      <c r="F78" s="29">
        <f>F77*0.315/1000</f>
        <v>0.8475441081081082</v>
      </c>
      <c r="G78" s="29">
        <f>G77*0.315/1000</f>
        <v>0.9081909729729729</v>
      </c>
      <c r="H78" s="29">
        <f>H77*0.315/1000</f>
        <v>0.9059042432432431</v>
      </c>
      <c r="M78" s="45"/>
    </row>
    <row r="79" spans="2:13" ht="13.5" customHeight="1">
      <c r="B79" s="36" t="s">
        <v>127</v>
      </c>
      <c r="C79" s="27" t="s">
        <v>118</v>
      </c>
      <c r="D79" s="37"/>
      <c r="E79" s="38">
        <f>E77/E72</f>
        <v>0.1728868817574586</v>
      </c>
      <c r="F79" s="38">
        <f>F77/F72</f>
        <v>0.18718632365494756</v>
      </c>
      <c r="G79" s="38">
        <f>G77/G72</f>
        <v>0.19827700611690707</v>
      </c>
      <c r="H79" s="38">
        <f>H77/H72</f>
        <v>0.1899528722910493</v>
      </c>
      <c r="M79" s="45"/>
    </row>
    <row r="80" spans="2:8" ht="13.5" customHeight="1">
      <c r="B80" s="39"/>
      <c r="D80" s="40"/>
      <c r="E80" s="41"/>
      <c r="F80" s="41"/>
      <c r="G80" s="41"/>
      <c r="H80" s="41"/>
    </row>
    <row r="81" spans="2:13" ht="13.5" customHeight="1">
      <c r="B81" s="42" t="s">
        <v>128</v>
      </c>
      <c r="C81" s="27" t="s">
        <v>164</v>
      </c>
      <c r="D81" s="43"/>
      <c r="E81" s="44">
        <v>-1040.8555539185597</v>
      </c>
      <c r="F81" s="44">
        <v>-999.832294857823</v>
      </c>
      <c r="G81" s="44">
        <v>-629.3017111039344</v>
      </c>
      <c r="H81" s="44">
        <v>944.0276319536329</v>
      </c>
      <c r="M81" s="26"/>
    </row>
    <row r="82" spans="2:13" ht="13.5" customHeight="1">
      <c r="B82" s="22"/>
      <c r="C82" s="47"/>
      <c r="D82" s="45"/>
      <c r="E82" s="48"/>
      <c r="F82" s="48"/>
      <c r="G82" s="48"/>
      <c r="H82" s="48"/>
      <c r="M82" s="45"/>
    </row>
    <row r="84" spans="1:8" ht="13.5" customHeight="1">
      <c r="A84" s="23" t="s">
        <v>134</v>
      </c>
      <c r="E84" s="25">
        <v>2000</v>
      </c>
      <c r="F84" s="25">
        <v>2001</v>
      </c>
      <c r="G84" s="25">
        <v>2002</v>
      </c>
      <c r="H84" s="25">
        <v>2003</v>
      </c>
    </row>
    <row r="85" spans="1:13" ht="13.5" customHeight="1">
      <c r="A85" s="557" t="s">
        <v>135</v>
      </c>
      <c r="B85" s="26" t="s">
        <v>111</v>
      </c>
      <c r="C85" s="27" t="s">
        <v>112</v>
      </c>
      <c r="D85" s="26" t="s">
        <v>282</v>
      </c>
      <c r="E85" s="29">
        <v>19.429560000000002</v>
      </c>
      <c r="F85" s="29">
        <v>19.962919999999997</v>
      </c>
      <c r="G85" s="29">
        <v>19.702560000000002</v>
      </c>
      <c r="H85" s="29">
        <v>20.75518</v>
      </c>
      <c r="M85" s="26" t="s">
        <v>281</v>
      </c>
    </row>
    <row r="86" spans="1:13" ht="13.5" customHeight="1">
      <c r="A86" s="558"/>
      <c r="B86" s="26" t="s">
        <v>113</v>
      </c>
      <c r="C86" s="27" t="s">
        <v>112</v>
      </c>
      <c r="D86" s="26" t="s">
        <v>282</v>
      </c>
      <c r="E86" s="29">
        <v>27.81409</v>
      </c>
      <c r="F86" s="29">
        <v>27.184450000000002</v>
      </c>
      <c r="G86" s="29">
        <v>28.68778</v>
      </c>
      <c r="H86" s="29">
        <v>28.497619999999998</v>
      </c>
      <c r="M86" s="26" t="s">
        <v>281</v>
      </c>
    </row>
    <row r="87" spans="1:13" ht="13.5" customHeight="1">
      <c r="A87" s="558"/>
      <c r="B87" s="26" t="s">
        <v>114</v>
      </c>
      <c r="C87" s="27" t="s">
        <v>112</v>
      </c>
      <c r="D87" s="26" t="s">
        <v>282</v>
      </c>
      <c r="E87" s="29">
        <v>2.251774744027304</v>
      </c>
      <c r="F87" s="29">
        <v>2.4283959044368597</v>
      </c>
      <c r="G87" s="29">
        <v>2.6362457337883956</v>
      </c>
      <c r="H87" s="29">
        <v>2.9065870307167234</v>
      </c>
      <c r="M87" s="26" t="s">
        <v>281</v>
      </c>
    </row>
    <row r="88" spans="1:13" ht="13.5" customHeight="1">
      <c r="A88" s="559"/>
      <c r="B88" s="26" t="s">
        <v>115</v>
      </c>
      <c r="C88" s="27" t="s">
        <v>112</v>
      </c>
      <c r="D88" s="26" t="s">
        <v>282</v>
      </c>
      <c r="E88" s="29">
        <v>0.8747542662116041</v>
      </c>
      <c r="F88" s="29">
        <v>0.8918293515358361</v>
      </c>
      <c r="G88" s="29">
        <v>0.9547815699658703</v>
      </c>
      <c r="H88" s="29">
        <v>0.921518771331058</v>
      </c>
      <c r="M88" s="26" t="s">
        <v>281</v>
      </c>
    </row>
    <row r="89" spans="1:13" ht="13.5" customHeight="1">
      <c r="A89" s="30"/>
      <c r="B89" s="26" t="s">
        <v>115</v>
      </c>
      <c r="C89" s="27" t="s">
        <v>164</v>
      </c>
      <c r="D89" s="26" t="s">
        <v>116</v>
      </c>
      <c r="E89" s="28">
        <f>E88/0.315*1000</f>
        <v>2776.997670513029</v>
      </c>
      <c r="F89" s="28">
        <f>F88/0.315*1000</f>
        <v>2831.2042905899557</v>
      </c>
      <c r="G89" s="28">
        <f>G88/0.315*1000</f>
        <v>3031.052603066255</v>
      </c>
      <c r="H89" s="28">
        <f>H88/0.315*1000</f>
        <v>2925.4564169239934</v>
      </c>
      <c r="M89" s="45"/>
    </row>
    <row r="90" spans="1:13" ht="13.5" customHeight="1">
      <c r="A90" s="30"/>
      <c r="B90" s="31" t="s">
        <v>117</v>
      </c>
      <c r="C90" s="27" t="s">
        <v>118</v>
      </c>
      <c r="D90" s="26"/>
      <c r="E90" s="32">
        <f>E88/E85</f>
        <v>0.04502182582681255</v>
      </c>
      <c r="F90" s="32">
        <f>F88/F85</f>
        <v>0.044674293717343765</v>
      </c>
      <c r="G90" s="32">
        <f>G88/G85</f>
        <v>0.04845977223091163</v>
      </c>
      <c r="H90" s="32">
        <f>H88/H85</f>
        <v>0.044399459379829906</v>
      </c>
      <c r="M90" s="45"/>
    </row>
    <row r="91" spans="5:8" ht="13.5" customHeight="1">
      <c r="E91" s="34"/>
      <c r="F91" s="34"/>
      <c r="G91" s="34"/>
      <c r="H91" s="34"/>
    </row>
    <row r="92" spans="1:13" ht="13.5" customHeight="1">
      <c r="A92" s="557" t="s">
        <v>119</v>
      </c>
      <c r="B92" s="35" t="s">
        <v>120</v>
      </c>
      <c r="C92" s="27" t="s">
        <v>164</v>
      </c>
      <c r="D92" s="35" t="s">
        <v>185</v>
      </c>
      <c r="E92" s="28">
        <v>2952</v>
      </c>
      <c r="F92" s="28">
        <v>1613</v>
      </c>
      <c r="G92" s="28">
        <v>1446</v>
      </c>
      <c r="H92" s="28">
        <v>1446</v>
      </c>
      <c r="M92" s="35" t="s">
        <v>281</v>
      </c>
    </row>
    <row r="93" spans="1:13" ht="13.5" customHeight="1">
      <c r="A93" s="558"/>
      <c r="B93" s="35" t="s">
        <v>121</v>
      </c>
      <c r="C93" s="27" t="s">
        <v>164</v>
      </c>
      <c r="D93" s="35" t="s">
        <v>185</v>
      </c>
      <c r="E93" s="28">
        <v>324</v>
      </c>
      <c r="F93" s="28">
        <v>460</v>
      </c>
      <c r="G93" s="28">
        <v>617</v>
      </c>
      <c r="H93" s="28">
        <v>657</v>
      </c>
      <c r="M93" s="35" t="s">
        <v>281</v>
      </c>
    </row>
    <row r="94" spans="1:13" ht="13.5" customHeight="1">
      <c r="A94" s="558"/>
      <c r="B94" s="26" t="s">
        <v>122</v>
      </c>
      <c r="C94" s="27" t="s">
        <v>164</v>
      </c>
      <c r="D94" s="26" t="s">
        <v>123</v>
      </c>
      <c r="E94" s="28">
        <v>0</v>
      </c>
      <c r="F94" s="28">
        <v>0</v>
      </c>
      <c r="G94" s="28">
        <v>0</v>
      </c>
      <c r="H94" s="28">
        <v>0</v>
      </c>
      <c r="M94" s="26" t="s">
        <v>281</v>
      </c>
    </row>
    <row r="95" spans="1:13" ht="13.5" customHeight="1">
      <c r="A95" s="558"/>
      <c r="B95" s="35" t="s">
        <v>124</v>
      </c>
      <c r="C95" s="27" t="s">
        <v>164</v>
      </c>
      <c r="D95" s="26" t="s">
        <v>282</v>
      </c>
      <c r="E95" s="28">
        <v>32.983783783783785</v>
      </c>
      <c r="F95" s="28">
        <v>32.043243243243246</v>
      </c>
      <c r="G95" s="28">
        <v>48.22702702702703</v>
      </c>
      <c r="H95" s="28">
        <v>49.17837837837838</v>
      </c>
      <c r="M95" s="26" t="s">
        <v>281</v>
      </c>
    </row>
    <row r="96" spans="1:13" ht="13.5" customHeight="1">
      <c r="A96" s="558"/>
      <c r="B96" s="35" t="s">
        <v>125</v>
      </c>
      <c r="C96" s="27" t="s">
        <v>164</v>
      </c>
      <c r="D96" s="26" t="s">
        <v>123</v>
      </c>
      <c r="E96" s="28">
        <v>0</v>
      </c>
      <c r="F96" s="28">
        <v>0</v>
      </c>
      <c r="G96" s="28">
        <v>0</v>
      </c>
      <c r="H96" s="28">
        <v>0</v>
      </c>
      <c r="M96" s="26" t="s">
        <v>281</v>
      </c>
    </row>
    <row r="97" spans="1:13" ht="13.5" customHeight="1">
      <c r="A97" s="559"/>
      <c r="B97" s="26" t="s">
        <v>126</v>
      </c>
      <c r="C97" s="27" t="s">
        <v>164</v>
      </c>
      <c r="D97" s="26"/>
      <c r="E97" s="28">
        <v>356.9837837837838</v>
      </c>
      <c r="F97" s="28">
        <v>492.04324324324324</v>
      </c>
      <c r="G97" s="28">
        <v>665.227027027027</v>
      </c>
      <c r="H97" s="28">
        <v>706.1783783783784</v>
      </c>
      <c r="M97" s="26" t="s">
        <v>281</v>
      </c>
    </row>
    <row r="98" spans="2:13" ht="13.5" customHeight="1">
      <c r="B98" s="26" t="s">
        <v>126</v>
      </c>
      <c r="C98" s="27" t="s">
        <v>112</v>
      </c>
      <c r="D98" s="31" t="s">
        <v>116</v>
      </c>
      <c r="E98" s="29">
        <f>E97*0.315/1000</f>
        <v>0.11244989189189189</v>
      </c>
      <c r="F98" s="29">
        <f>F97*0.315/1000</f>
        <v>0.15499362162162164</v>
      </c>
      <c r="G98" s="29">
        <f>G97*0.315/1000</f>
        <v>0.2095465135135135</v>
      </c>
      <c r="H98" s="29">
        <f>H97*0.315/1000</f>
        <v>0.2224461891891892</v>
      </c>
      <c r="M98" s="45"/>
    </row>
    <row r="99" spans="2:13" ht="13.5" customHeight="1">
      <c r="B99" s="36" t="s">
        <v>127</v>
      </c>
      <c r="C99" s="27" t="s">
        <v>118</v>
      </c>
      <c r="D99" s="37"/>
      <c r="E99" s="38">
        <f>E97/E92</f>
        <v>0.12092946605141727</v>
      </c>
      <c r="F99" s="38">
        <f>F97/F92</f>
        <v>0.3050485079003368</v>
      </c>
      <c r="G99" s="38">
        <f>G97/G92</f>
        <v>0.46004635340734923</v>
      </c>
      <c r="H99" s="38">
        <f>H97/H92</f>
        <v>0.4883667900265411</v>
      </c>
      <c r="M99" s="45"/>
    </row>
    <row r="100" spans="2:8" ht="13.5" customHeight="1">
      <c r="B100" s="39"/>
      <c r="D100" s="40"/>
      <c r="E100" s="41"/>
      <c r="F100" s="41"/>
      <c r="G100" s="41"/>
      <c r="H100" s="41"/>
    </row>
    <row r="101" spans="2:13" ht="13.5" customHeight="1">
      <c r="B101" s="42" t="s">
        <v>128</v>
      </c>
      <c r="C101" s="27" t="s">
        <v>164</v>
      </c>
      <c r="D101" s="43"/>
      <c r="E101" s="44">
        <v>2363.8692993005216</v>
      </c>
      <c r="F101" s="44">
        <v>2281.9205251419394</v>
      </c>
      <c r="G101" s="44">
        <v>2304.544574733067</v>
      </c>
      <c r="H101" s="44">
        <v>2160.131952355861</v>
      </c>
      <c r="M101" s="26"/>
    </row>
    <row r="105" spans="1:8" ht="13.5" customHeight="1">
      <c r="A105" s="23" t="s">
        <v>136</v>
      </c>
      <c r="E105" s="25">
        <v>2000</v>
      </c>
      <c r="F105" s="25">
        <v>2001</v>
      </c>
      <c r="G105" s="25">
        <v>2002</v>
      </c>
      <c r="H105" s="25">
        <v>2003</v>
      </c>
    </row>
    <row r="106" spans="1:13" ht="13.5" customHeight="1">
      <c r="A106" s="557" t="s">
        <v>110</v>
      </c>
      <c r="B106" s="26" t="s">
        <v>111</v>
      </c>
      <c r="C106" s="27" t="s">
        <v>112</v>
      </c>
      <c r="D106" s="26" t="s">
        <v>282</v>
      </c>
      <c r="E106" s="29">
        <v>4.522921999999999</v>
      </c>
      <c r="F106" s="29">
        <v>4.697137</v>
      </c>
      <c r="G106" s="29">
        <v>4.513520000000001</v>
      </c>
      <c r="H106" s="29">
        <v>4.914937</v>
      </c>
      <c r="M106" s="26" t="s">
        <v>281</v>
      </c>
    </row>
    <row r="107" spans="1:13" ht="13.5" customHeight="1">
      <c r="A107" s="558"/>
      <c r="B107" s="26" t="s">
        <v>113</v>
      </c>
      <c r="C107" s="27" t="s">
        <v>112</v>
      </c>
      <c r="D107" s="26" t="s">
        <v>282</v>
      </c>
      <c r="E107" s="29">
        <v>2.916573</v>
      </c>
      <c r="F107" s="29">
        <v>2.988541</v>
      </c>
      <c r="G107" s="29">
        <v>3.1597370000000002</v>
      </c>
      <c r="H107" s="29">
        <v>3.6608009999999997</v>
      </c>
      <c r="M107" s="26" t="s">
        <v>281</v>
      </c>
    </row>
    <row r="108" spans="1:13" ht="13.5" customHeight="1">
      <c r="A108" s="558"/>
      <c r="B108" s="26" t="s">
        <v>114</v>
      </c>
      <c r="C108" s="27" t="s">
        <v>112</v>
      </c>
      <c r="D108" s="26" t="s">
        <v>282</v>
      </c>
      <c r="E108" s="29">
        <v>0</v>
      </c>
      <c r="F108" s="29">
        <v>0</v>
      </c>
      <c r="G108" s="29">
        <v>0</v>
      </c>
      <c r="H108" s="29">
        <v>0</v>
      </c>
      <c r="M108" s="26" t="s">
        <v>281</v>
      </c>
    </row>
    <row r="109" spans="1:13" ht="13.5" customHeight="1">
      <c r="A109" s="559"/>
      <c r="B109" s="26" t="s">
        <v>115</v>
      </c>
      <c r="C109" s="27" t="s">
        <v>112</v>
      </c>
      <c r="D109" s="26" t="s">
        <v>282</v>
      </c>
      <c r="E109" s="29">
        <v>0.46968122866894196</v>
      </c>
      <c r="F109" s="29">
        <v>0.5169399317406144</v>
      </c>
      <c r="G109" s="29">
        <v>0.5092587030716723</v>
      </c>
      <c r="H109" s="29">
        <v>0.571316723549488</v>
      </c>
      <c r="M109" s="26" t="s">
        <v>281</v>
      </c>
    </row>
    <row r="110" spans="1:13" ht="13.5" customHeight="1">
      <c r="A110" s="30"/>
      <c r="B110" s="26" t="s">
        <v>115</v>
      </c>
      <c r="C110" s="27" t="s">
        <v>164</v>
      </c>
      <c r="D110" s="26" t="s">
        <v>116</v>
      </c>
      <c r="E110" s="28">
        <f>E109/0.315*1000</f>
        <v>1491.0515195839428</v>
      </c>
      <c r="F110" s="28">
        <f>F109/0.315*1000</f>
        <v>1641.0791483829028</v>
      </c>
      <c r="G110" s="28">
        <f>G109/0.315*1000</f>
        <v>1616.6942954656265</v>
      </c>
      <c r="H110" s="28">
        <f>H109/0.315*1000</f>
        <v>1813.7038842840889</v>
      </c>
      <c r="M110" s="45"/>
    </row>
    <row r="111" spans="1:13" ht="13.5" customHeight="1">
      <c r="A111" s="30"/>
      <c r="B111" s="31" t="s">
        <v>117</v>
      </c>
      <c r="C111" s="27" t="s">
        <v>118</v>
      </c>
      <c r="D111" s="26"/>
      <c r="E111" s="32">
        <f>E109/E106</f>
        <v>0.10384464482671645</v>
      </c>
      <c r="F111" s="32">
        <f>F109/F106</f>
        <v>0.11005425895404251</v>
      </c>
      <c r="G111" s="32">
        <f>G109/G106</f>
        <v>0.11282961038649929</v>
      </c>
      <c r="H111" s="32">
        <f>H109/H106</f>
        <v>0.11624090472563291</v>
      </c>
      <c r="M111" s="45"/>
    </row>
    <row r="112" spans="5:8" ht="13.5" customHeight="1">
      <c r="E112" s="34"/>
      <c r="F112" s="34"/>
      <c r="G112" s="34"/>
      <c r="H112" s="34"/>
    </row>
    <row r="113" spans="1:13" ht="13.5" customHeight="1">
      <c r="A113" s="557" t="s">
        <v>119</v>
      </c>
      <c r="B113" s="35" t="s">
        <v>120</v>
      </c>
      <c r="C113" s="27" t="s">
        <v>164</v>
      </c>
      <c r="D113" s="35" t="s">
        <v>185</v>
      </c>
      <c r="E113" s="28">
        <v>8910</v>
      </c>
      <c r="F113" s="28">
        <v>10200</v>
      </c>
      <c r="G113" s="28">
        <v>10500</v>
      </c>
      <c r="H113" s="28">
        <v>10200</v>
      </c>
      <c r="M113" s="35" t="s">
        <v>281</v>
      </c>
    </row>
    <row r="114" spans="1:13" ht="13.5" customHeight="1">
      <c r="A114" s="558"/>
      <c r="B114" s="35" t="s">
        <v>121</v>
      </c>
      <c r="C114" s="27" t="s">
        <v>164</v>
      </c>
      <c r="D114" s="35" t="s">
        <v>185</v>
      </c>
      <c r="E114" s="28">
        <v>804</v>
      </c>
      <c r="F114" s="28">
        <v>1640</v>
      </c>
      <c r="G114" s="28">
        <v>1880</v>
      </c>
      <c r="H114" s="28">
        <v>1900</v>
      </c>
      <c r="M114" s="35" t="s">
        <v>281</v>
      </c>
    </row>
    <row r="115" spans="1:13" ht="13.5" customHeight="1">
      <c r="A115" s="558"/>
      <c r="B115" s="26" t="s">
        <v>122</v>
      </c>
      <c r="C115" s="27" t="s">
        <v>164</v>
      </c>
      <c r="D115" s="26" t="s">
        <v>123</v>
      </c>
      <c r="E115" s="28">
        <v>0</v>
      </c>
      <c r="F115" s="28">
        <v>0</v>
      </c>
      <c r="G115" s="28">
        <v>0</v>
      </c>
      <c r="H115" s="28">
        <v>0</v>
      </c>
      <c r="M115" s="26" t="s">
        <v>281</v>
      </c>
    </row>
    <row r="116" spans="1:13" ht="13.5" customHeight="1">
      <c r="A116" s="558"/>
      <c r="B116" s="35" t="s">
        <v>124</v>
      </c>
      <c r="C116" s="27" t="s">
        <v>164</v>
      </c>
      <c r="D116" s="26" t="s">
        <v>282</v>
      </c>
      <c r="E116" s="28">
        <v>174.0972972972973</v>
      </c>
      <c r="F116" s="28">
        <v>171.64324324324323</v>
      </c>
      <c r="G116" s="28">
        <v>209.87027027027025</v>
      </c>
      <c r="H116" s="28">
        <v>201.40540540540542</v>
      </c>
      <c r="M116" s="26" t="s">
        <v>281</v>
      </c>
    </row>
    <row r="117" spans="1:13" ht="13.5" customHeight="1">
      <c r="A117" s="558"/>
      <c r="B117" s="35" t="s">
        <v>125</v>
      </c>
      <c r="C117" s="27" t="s">
        <v>164</v>
      </c>
      <c r="D117" s="26" t="s">
        <v>123</v>
      </c>
      <c r="E117" s="28">
        <v>0</v>
      </c>
      <c r="F117" s="28">
        <v>0</v>
      </c>
      <c r="G117" s="28">
        <v>0</v>
      </c>
      <c r="H117" s="28">
        <v>0</v>
      </c>
      <c r="M117" s="26" t="s">
        <v>281</v>
      </c>
    </row>
    <row r="118" spans="1:13" ht="13.5" customHeight="1">
      <c r="A118" s="559"/>
      <c r="B118" s="26" t="s">
        <v>126</v>
      </c>
      <c r="C118" s="27" t="s">
        <v>164</v>
      </c>
      <c r="D118" s="26"/>
      <c r="E118" s="28">
        <v>978.0972972972972</v>
      </c>
      <c r="F118" s="28">
        <v>1811.6432432432432</v>
      </c>
      <c r="G118" s="28">
        <v>2089.8702702702703</v>
      </c>
      <c r="H118" s="28">
        <v>2101.4054054054054</v>
      </c>
      <c r="M118" s="26" t="s">
        <v>281</v>
      </c>
    </row>
    <row r="119" spans="2:13" ht="13.5" customHeight="1">
      <c r="B119" s="26" t="s">
        <v>126</v>
      </c>
      <c r="C119" s="27" t="s">
        <v>112</v>
      </c>
      <c r="D119" s="31" t="s">
        <v>116</v>
      </c>
      <c r="E119" s="29">
        <f>E118*0.315/1000</f>
        <v>0.30810064864864867</v>
      </c>
      <c r="F119" s="29">
        <f>F118*0.315/1000</f>
        <v>0.5706676216216217</v>
      </c>
      <c r="G119" s="29">
        <f>G118*0.315/1000</f>
        <v>0.6583091351351352</v>
      </c>
      <c r="H119" s="29">
        <f>H118*0.315/1000</f>
        <v>0.6619427027027027</v>
      </c>
      <c r="M119" s="45"/>
    </row>
    <row r="120" spans="2:13" ht="13.5" customHeight="1">
      <c r="B120" s="36" t="s">
        <v>127</v>
      </c>
      <c r="C120" s="27" t="s">
        <v>118</v>
      </c>
      <c r="D120" s="37"/>
      <c r="E120" s="38">
        <f>E118/E113</f>
        <v>0.10977522977522977</v>
      </c>
      <c r="F120" s="38">
        <f>F118/F113</f>
        <v>0.1776120826709062</v>
      </c>
      <c r="G120" s="38">
        <f>G118/G113</f>
        <v>0.19903526383526385</v>
      </c>
      <c r="H120" s="38">
        <f>H118/H113</f>
        <v>0.20602013778484368</v>
      </c>
      <c r="M120" s="45"/>
    </row>
    <row r="121" spans="2:8" ht="13.5" customHeight="1">
      <c r="B121" s="39"/>
      <c r="D121" s="40"/>
      <c r="E121" s="41"/>
      <c r="F121" s="41"/>
      <c r="G121" s="41"/>
      <c r="H121" s="41"/>
    </row>
    <row r="122" spans="2:13" ht="13.5" customHeight="1">
      <c r="B122" s="42" t="s">
        <v>128</v>
      </c>
      <c r="C122" s="27" t="s">
        <v>164</v>
      </c>
      <c r="D122" s="43"/>
      <c r="E122" s="44">
        <v>482.8085461519779</v>
      </c>
      <c r="F122" s="44">
        <v>-203.74298899560904</v>
      </c>
      <c r="G122" s="44">
        <v>-505.86186258233147</v>
      </c>
      <c r="H122" s="44">
        <v>-324.37049545365403</v>
      </c>
      <c r="M122" s="26"/>
    </row>
    <row r="126" spans="1:8" ht="13.5" customHeight="1">
      <c r="A126" s="23" t="s">
        <v>137</v>
      </c>
      <c r="E126" s="25">
        <v>2000</v>
      </c>
      <c r="F126" s="25">
        <v>2001</v>
      </c>
      <c r="G126" s="25">
        <v>2002</v>
      </c>
      <c r="H126" s="25">
        <v>2003</v>
      </c>
    </row>
    <row r="127" spans="1:13" ht="13.5" customHeight="1">
      <c r="A127" s="557" t="s">
        <v>110</v>
      </c>
      <c r="B127" s="26" t="s">
        <v>111</v>
      </c>
      <c r="C127" s="27" t="s">
        <v>112</v>
      </c>
      <c r="D127" s="26" t="s">
        <v>282</v>
      </c>
      <c r="E127" s="29">
        <v>32.993199999999995</v>
      </c>
      <c r="F127" s="29">
        <v>33.81446</v>
      </c>
      <c r="G127" s="29">
        <v>35.62221</v>
      </c>
      <c r="H127" s="29">
        <v>37.55373</v>
      </c>
      <c r="M127" s="26" t="s">
        <v>281</v>
      </c>
    </row>
    <row r="128" spans="1:13" ht="13.5" customHeight="1">
      <c r="A128" s="558"/>
      <c r="B128" s="26" t="s">
        <v>113</v>
      </c>
      <c r="C128" s="27" t="s">
        <v>112</v>
      </c>
      <c r="D128" s="26" t="s">
        <v>282</v>
      </c>
      <c r="E128" s="29">
        <v>15.1345</v>
      </c>
      <c r="F128" s="29">
        <v>15.1555</v>
      </c>
      <c r="G128" s="29">
        <v>16.08875</v>
      </c>
      <c r="H128" s="29">
        <v>15.976379999999999</v>
      </c>
      <c r="M128" s="26" t="s">
        <v>281</v>
      </c>
    </row>
    <row r="129" spans="1:13" ht="13.5" customHeight="1">
      <c r="A129" s="558"/>
      <c r="B129" s="26" t="s">
        <v>114</v>
      </c>
      <c r="C129" s="27" t="s">
        <v>112</v>
      </c>
      <c r="D129" s="26" t="s">
        <v>282</v>
      </c>
      <c r="E129" s="29">
        <v>9.313788395904437</v>
      </c>
      <c r="F129" s="29">
        <v>9.147645051194539</v>
      </c>
      <c r="G129" s="29">
        <v>9.78235494880546</v>
      </c>
      <c r="H129" s="29">
        <v>10.004402730375427</v>
      </c>
      <c r="M129" s="26" t="s">
        <v>281</v>
      </c>
    </row>
    <row r="130" spans="1:13" ht="13.5" customHeight="1">
      <c r="A130" s="559"/>
      <c r="B130" s="26" t="s">
        <v>115</v>
      </c>
      <c r="C130" s="27" t="s">
        <v>112</v>
      </c>
      <c r="D130" s="26" t="s">
        <v>282</v>
      </c>
      <c r="E130" s="29">
        <v>9.260686006825937</v>
      </c>
      <c r="F130" s="29">
        <v>9.07659385665529</v>
      </c>
      <c r="G130" s="29">
        <v>9.713204778156996</v>
      </c>
      <c r="H130" s="29">
        <v>9.897450511945392</v>
      </c>
      <c r="M130" s="26" t="s">
        <v>281</v>
      </c>
    </row>
    <row r="131" spans="1:13" ht="13.5" customHeight="1">
      <c r="A131" s="30"/>
      <c r="B131" s="26" t="s">
        <v>115</v>
      </c>
      <c r="C131" s="27" t="s">
        <v>164</v>
      </c>
      <c r="D131" s="26" t="s">
        <v>116</v>
      </c>
      <c r="E131" s="28">
        <f>E130/0.315*1000</f>
        <v>29399.003196272817</v>
      </c>
      <c r="F131" s="28">
        <f>F130/0.315*1000</f>
        <v>28814.583671921555</v>
      </c>
      <c r="G131" s="28">
        <f>G130/0.315*1000</f>
        <v>30835.570724307923</v>
      </c>
      <c r="H131" s="28">
        <f>H130/0.315*1000</f>
        <v>31420.477815699654</v>
      </c>
      <c r="M131" s="45"/>
    </row>
    <row r="132" spans="1:13" ht="13.5" customHeight="1">
      <c r="A132" s="30"/>
      <c r="B132" s="31" t="s">
        <v>117</v>
      </c>
      <c r="C132" s="27" t="s">
        <v>118</v>
      </c>
      <c r="D132" s="26"/>
      <c r="E132" s="32">
        <f>E130/E127</f>
        <v>0.2806846867483584</v>
      </c>
      <c r="F132" s="32">
        <f>F130/F127</f>
        <v>0.26842344537382207</v>
      </c>
      <c r="G132" s="32">
        <f>G130/G127</f>
        <v>0.27267271677296256</v>
      </c>
      <c r="H132" s="32">
        <f>H130/H127</f>
        <v>0.2635543929177046</v>
      </c>
      <c r="M132" s="45"/>
    </row>
    <row r="133" spans="5:8" ht="13.5" customHeight="1">
      <c r="E133" s="34"/>
      <c r="F133" s="34"/>
      <c r="G133" s="34"/>
      <c r="H133" s="34"/>
    </row>
    <row r="134" spans="1:13" ht="13.5" customHeight="1">
      <c r="A134" s="557" t="s">
        <v>119</v>
      </c>
      <c r="B134" s="35" t="s">
        <v>120</v>
      </c>
      <c r="C134" s="27" t="s">
        <v>164</v>
      </c>
      <c r="D134" s="35" t="s">
        <v>185</v>
      </c>
      <c r="E134" s="28">
        <v>54261.86</v>
      </c>
      <c r="F134" s="28">
        <v>52210</v>
      </c>
      <c r="G134" s="28">
        <v>53011</v>
      </c>
      <c r="H134" s="28">
        <v>53779</v>
      </c>
      <c r="M134" s="35" t="s">
        <v>281</v>
      </c>
    </row>
    <row r="135" spans="1:13" ht="13.5" customHeight="1">
      <c r="A135" s="558"/>
      <c r="B135" s="35" t="s">
        <v>121</v>
      </c>
      <c r="C135" s="27" t="s">
        <v>164</v>
      </c>
      <c r="D135" s="35" t="s">
        <v>185</v>
      </c>
      <c r="E135" s="28">
        <v>4044</v>
      </c>
      <c r="F135" s="28">
        <v>4114.78</v>
      </c>
      <c r="G135" s="28">
        <v>4483</v>
      </c>
      <c r="H135" s="28">
        <v>4482</v>
      </c>
      <c r="M135" s="35" t="s">
        <v>281</v>
      </c>
    </row>
    <row r="136" spans="1:13" ht="13.5" customHeight="1">
      <c r="A136" s="558"/>
      <c r="B136" s="26" t="s">
        <v>122</v>
      </c>
      <c r="C136" s="27" t="s">
        <v>164</v>
      </c>
      <c r="D136" s="26" t="s">
        <v>123</v>
      </c>
      <c r="E136" s="28">
        <v>0</v>
      </c>
      <c r="F136" s="28">
        <v>0</v>
      </c>
      <c r="G136" s="28">
        <v>0</v>
      </c>
      <c r="H136" s="28">
        <v>0</v>
      </c>
      <c r="M136" s="26" t="s">
        <v>281</v>
      </c>
    </row>
    <row r="137" spans="1:13" ht="13.5" customHeight="1">
      <c r="A137" s="558"/>
      <c r="B137" s="35" t="s">
        <v>124</v>
      </c>
      <c r="C137" s="27" t="s">
        <v>164</v>
      </c>
      <c r="D137" s="26" t="s">
        <v>282</v>
      </c>
      <c r="E137" s="28">
        <v>17946.67027027027</v>
      </c>
      <c r="F137" s="28">
        <v>16395.027027027027</v>
      </c>
      <c r="G137" s="28">
        <v>17733.275675675675</v>
      </c>
      <c r="H137" s="28">
        <v>17803.664864864862</v>
      </c>
      <c r="M137" s="26" t="s">
        <v>281</v>
      </c>
    </row>
    <row r="138" spans="1:13" ht="13.5" customHeight="1">
      <c r="A138" s="558"/>
      <c r="B138" s="35" t="s">
        <v>125</v>
      </c>
      <c r="C138" s="27" t="s">
        <v>164</v>
      </c>
      <c r="D138" s="26" t="s">
        <v>123</v>
      </c>
      <c r="E138" s="28">
        <v>0</v>
      </c>
      <c r="F138" s="28">
        <v>0</v>
      </c>
      <c r="G138" s="28">
        <v>0</v>
      </c>
      <c r="H138" s="28">
        <v>0</v>
      </c>
      <c r="M138" s="26" t="s">
        <v>281</v>
      </c>
    </row>
    <row r="139" spans="1:13" ht="13.5" customHeight="1">
      <c r="A139" s="559"/>
      <c r="B139" s="26" t="s">
        <v>126</v>
      </c>
      <c r="C139" s="27" t="s">
        <v>164</v>
      </c>
      <c r="D139" s="26"/>
      <c r="E139" s="28">
        <v>21990.67027027027</v>
      </c>
      <c r="F139" s="28">
        <v>20509.807027027025</v>
      </c>
      <c r="G139" s="28">
        <v>22216.275675675675</v>
      </c>
      <c r="H139" s="28">
        <v>22285.664864864862</v>
      </c>
      <c r="M139" s="26" t="s">
        <v>281</v>
      </c>
    </row>
    <row r="140" spans="2:13" ht="13.5" customHeight="1">
      <c r="B140" s="26" t="s">
        <v>126</v>
      </c>
      <c r="C140" s="27" t="s">
        <v>112</v>
      </c>
      <c r="D140" s="31" t="s">
        <v>116</v>
      </c>
      <c r="E140" s="29">
        <f>E139*0.315/1000</f>
        <v>6.927061135135135</v>
      </c>
      <c r="F140" s="29">
        <f>F139*0.315/1000</f>
        <v>6.460589213513512</v>
      </c>
      <c r="G140" s="29">
        <f>G139*0.315/1000</f>
        <v>6.998126837837838</v>
      </c>
      <c r="H140" s="29">
        <f>H139*0.315/1000</f>
        <v>7.019984432432431</v>
      </c>
      <c r="M140" s="45"/>
    </row>
    <row r="141" spans="2:13" ht="13.5" customHeight="1">
      <c r="B141" s="36" t="s">
        <v>127</v>
      </c>
      <c r="C141" s="27" t="s">
        <v>118</v>
      </c>
      <c r="D141" s="37"/>
      <c r="E141" s="38">
        <f>E139/E134</f>
        <v>0.40526937834918064</v>
      </c>
      <c r="F141" s="38">
        <f>F139/F134</f>
        <v>0.39283292524472374</v>
      </c>
      <c r="G141" s="38">
        <f>G139/G134</f>
        <v>0.4190880322136099</v>
      </c>
      <c r="H141" s="38">
        <f>H139/H134</f>
        <v>0.4143934410246539</v>
      </c>
      <c r="M141" s="45"/>
    </row>
    <row r="142" spans="2:8" ht="13.5" customHeight="1">
      <c r="B142" s="39"/>
      <c r="D142" s="40"/>
      <c r="E142" s="41"/>
      <c r="F142" s="41"/>
      <c r="G142" s="41"/>
      <c r="H142" s="41"/>
    </row>
    <row r="143" spans="2:13" ht="13.5" customHeight="1">
      <c r="B143" s="42" t="s">
        <v>128</v>
      </c>
      <c r="C143" s="27" t="s">
        <v>164</v>
      </c>
      <c r="D143" s="43"/>
      <c r="E143" s="44">
        <v>6813.951834942596</v>
      </c>
      <c r="F143" s="44">
        <v>7722.211189630172</v>
      </c>
      <c r="G143" s="44">
        <v>7995.869824035042</v>
      </c>
      <c r="H143" s="44">
        <v>8499.56223294351</v>
      </c>
      <c r="M143" s="26"/>
    </row>
    <row r="147" spans="1:8" ht="13.5" customHeight="1">
      <c r="A147" s="23" t="s">
        <v>138</v>
      </c>
      <c r="E147" s="25">
        <v>2000</v>
      </c>
      <c r="F147" s="25">
        <v>2001</v>
      </c>
      <c r="G147" s="25">
        <v>2002</v>
      </c>
      <c r="H147" s="25">
        <v>2003</v>
      </c>
    </row>
    <row r="148" spans="1:13" ht="13.5" customHeight="1">
      <c r="A148" s="557" t="s">
        <v>110</v>
      </c>
      <c r="B148" s="26" t="s">
        <v>111</v>
      </c>
      <c r="C148" s="27" t="s">
        <v>112</v>
      </c>
      <c r="D148" s="26" t="s">
        <v>282</v>
      </c>
      <c r="E148" s="29">
        <v>257.46455</v>
      </c>
      <c r="F148" s="29">
        <v>266.26498</v>
      </c>
      <c r="G148" s="29">
        <v>265.98762</v>
      </c>
      <c r="H148" s="29">
        <v>271.28747</v>
      </c>
      <c r="M148" s="26" t="s">
        <v>281</v>
      </c>
    </row>
    <row r="149" spans="1:13" ht="13.5" customHeight="1">
      <c r="A149" s="558"/>
      <c r="B149" s="26" t="s">
        <v>113</v>
      </c>
      <c r="C149" s="27" t="s">
        <v>112</v>
      </c>
      <c r="D149" s="26" t="s">
        <v>282</v>
      </c>
      <c r="E149" s="29">
        <v>131.1947</v>
      </c>
      <c r="F149" s="29">
        <v>132.8255</v>
      </c>
      <c r="G149" s="29">
        <v>134.53469</v>
      </c>
      <c r="H149" s="29">
        <v>136.31606</v>
      </c>
      <c r="M149" s="26" t="s">
        <v>281</v>
      </c>
    </row>
    <row r="150" spans="1:13" ht="13.5" customHeight="1">
      <c r="A150" s="558"/>
      <c r="B150" s="26" t="s">
        <v>114</v>
      </c>
      <c r="C150" s="27" t="s">
        <v>112</v>
      </c>
      <c r="D150" s="26" t="s">
        <v>282</v>
      </c>
      <c r="E150" s="29">
        <v>14.565187713310578</v>
      </c>
      <c r="F150" s="29">
        <v>15.239863481228669</v>
      </c>
      <c r="G150" s="29">
        <v>14.17457337883959</v>
      </c>
      <c r="H150" s="29">
        <v>15.384300341296928</v>
      </c>
      <c r="M150" s="26" t="s">
        <v>281</v>
      </c>
    </row>
    <row r="151" spans="1:13" ht="13.5" customHeight="1">
      <c r="A151" s="559"/>
      <c r="B151" s="26" t="s">
        <v>115</v>
      </c>
      <c r="C151" s="27" t="s">
        <v>112</v>
      </c>
      <c r="D151" s="26" t="s">
        <v>282</v>
      </c>
      <c r="E151" s="29">
        <v>13.106894197952219</v>
      </c>
      <c r="F151" s="29">
        <v>13.717774744027304</v>
      </c>
      <c r="G151" s="29">
        <v>12.578443686006826</v>
      </c>
      <c r="H151" s="29">
        <v>13.720805460750853</v>
      </c>
      <c r="M151" s="26" t="s">
        <v>281</v>
      </c>
    </row>
    <row r="152" spans="1:13" ht="13.5" customHeight="1">
      <c r="A152" s="30"/>
      <c r="B152" s="26" t="s">
        <v>115</v>
      </c>
      <c r="C152" s="27" t="s">
        <v>164</v>
      </c>
      <c r="D152" s="26" t="s">
        <v>116</v>
      </c>
      <c r="E152" s="28">
        <f>E151/0.315*1000</f>
        <v>41609.18793000704</v>
      </c>
      <c r="F152" s="28">
        <f>F151/0.315*1000</f>
        <v>43548.49125088033</v>
      </c>
      <c r="G152" s="28">
        <f>G151/0.315*1000</f>
        <v>39931.567257164534</v>
      </c>
      <c r="H152" s="28">
        <f>H151/0.315*1000</f>
        <v>43558.11257381223</v>
      </c>
      <c r="M152" s="45"/>
    </row>
    <row r="153" spans="1:13" ht="13.5" customHeight="1">
      <c r="A153" s="30"/>
      <c r="B153" s="31" t="s">
        <v>117</v>
      </c>
      <c r="C153" s="27" t="s">
        <v>118</v>
      </c>
      <c r="D153" s="26"/>
      <c r="E153" s="32">
        <f>E151/E148</f>
        <v>0.05090756843205101</v>
      </c>
      <c r="F153" s="32">
        <f>F151/F148</f>
        <v>0.05151926003948137</v>
      </c>
      <c r="G153" s="32">
        <f>G151/G148</f>
        <v>0.047289583199424196</v>
      </c>
      <c r="H153" s="32">
        <f>H151/H148</f>
        <v>0.05057662803501708</v>
      </c>
      <c r="M153" s="45"/>
    </row>
    <row r="154" spans="5:8" ht="13.5" customHeight="1">
      <c r="E154" s="34"/>
      <c r="F154" s="34"/>
      <c r="G154" s="34"/>
      <c r="H154" s="34"/>
    </row>
    <row r="155" spans="1:13" ht="13.5" customHeight="1">
      <c r="A155" s="557" t="s">
        <v>119</v>
      </c>
      <c r="B155" s="35" t="s">
        <v>120</v>
      </c>
      <c r="C155" s="27" t="s">
        <v>164</v>
      </c>
      <c r="D155" s="35" t="s">
        <v>185</v>
      </c>
      <c r="E155" s="28">
        <v>45828</v>
      </c>
      <c r="F155" s="28">
        <v>39831</v>
      </c>
      <c r="G155" s="28">
        <v>35449</v>
      </c>
      <c r="H155" s="28">
        <v>36850</v>
      </c>
      <c r="M155" s="35" t="s">
        <v>281</v>
      </c>
    </row>
    <row r="156" spans="1:13" ht="13.5" customHeight="1">
      <c r="A156" s="558"/>
      <c r="B156" s="35" t="s">
        <v>121</v>
      </c>
      <c r="C156" s="27" t="s">
        <v>164</v>
      </c>
      <c r="D156" s="35" t="s">
        <v>185</v>
      </c>
      <c r="E156" s="28">
        <v>2770.8</v>
      </c>
      <c r="F156" s="28">
        <v>2388</v>
      </c>
      <c r="G156" s="28">
        <v>2360</v>
      </c>
      <c r="H156" s="28">
        <v>2713</v>
      </c>
      <c r="M156" s="35" t="s">
        <v>281</v>
      </c>
    </row>
    <row r="157" spans="1:13" ht="13.5" customHeight="1">
      <c r="A157" s="558"/>
      <c r="B157" s="26" t="s">
        <v>122</v>
      </c>
      <c r="C157" s="27" t="s">
        <v>164</v>
      </c>
      <c r="D157" s="26" t="s">
        <v>123</v>
      </c>
      <c r="E157" s="28">
        <v>0</v>
      </c>
      <c r="F157" s="28">
        <v>0</v>
      </c>
      <c r="G157" s="28">
        <v>0</v>
      </c>
      <c r="H157" s="28">
        <v>0</v>
      </c>
      <c r="M157" s="26" t="s">
        <v>281</v>
      </c>
    </row>
    <row r="158" spans="1:13" ht="13.5" customHeight="1">
      <c r="A158" s="558"/>
      <c r="B158" s="35" t="s">
        <v>124</v>
      </c>
      <c r="C158" s="27" t="s">
        <v>164</v>
      </c>
      <c r="D158" s="26" t="s">
        <v>282</v>
      </c>
      <c r="E158" s="28">
        <v>5690.378378378378</v>
      </c>
      <c r="F158" s="28">
        <v>5332.151351351351</v>
      </c>
      <c r="G158" s="28">
        <v>5285.945945945947</v>
      </c>
      <c r="H158" s="28">
        <v>5378.691891891892</v>
      </c>
      <c r="M158" s="26" t="s">
        <v>281</v>
      </c>
    </row>
    <row r="159" spans="1:13" ht="13.5" customHeight="1">
      <c r="A159" s="558"/>
      <c r="B159" s="35" t="s">
        <v>125</v>
      </c>
      <c r="C159" s="27" t="s">
        <v>164</v>
      </c>
      <c r="D159" s="26" t="s">
        <v>123</v>
      </c>
      <c r="E159" s="28">
        <v>0</v>
      </c>
      <c r="F159" s="28">
        <v>0</v>
      </c>
      <c r="G159" s="28">
        <v>0</v>
      </c>
      <c r="H159" s="28">
        <v>0</v>
      </c>
      <c r="M159" s="26" t="s">
        <v>281</v>
      </c>
    </row>
    <row r="160" spans="1:13" ht="13.5" customHeight="1">
      <c r="A160" s="559"/>
      <c r="B160" s="26" t="s">
        <v>126</v>
      </c>
      <c r="C160" s="27" t="s">
        <v>164</v>
      </c>
      <c r="D160" s="26"/>
      <c r="E160" s="28">
        <v>8461.17837837838</v>
      </c>
      <c r="F160" s="28">
        <v>7720.151351351351</v>
      </c>
      <c r="G160" s="28">
        <v>7645.945945945947</v>
      </c>
      <c r="H160" s="28">
        <v>8091.691891891892</v>
      </c>
      <c r="M160" s="26" t="s">
        <v>281</v>
      </c>
    </row>
    <row r="161" spans="2:13" ht="13.5" customHeight="1">
      <c r="B161" s="26" t="s">
        <v>126</v>
      </c>
      <c r="C161" s="27" t="s">
        <v>112</v>
      </c>
      <c r="D161" s="31" t="s">
        <v>116</v>
      </c>
      <c r="E161" s="29">
        <f>E160*0.315/1000</f>
        <v>2.6652711891891894</v>
      </c>
      <c r="F161" s="29">
        <f>F160*0.315/1000</f>
        <v>2.4318476756756753</v>
      </c>
      <c r="G161" s="29">
        <f>G160*0.315/1000</f>
        <v>2.4084729729729735</v>
      </c>
      <c r="H161" s="29">
        <f>H160*0.315/1000</f>
        <v>2.548882945945946</v>
      </c>
      <c r="M161" s="45"/>
    </row>
    <row r="162" spans="2:13" ht="13.5" customHeight="1">
      <c r="B162" s="36" t="s">
        <v>127</v>
      </c>
      <c r="C162" s="27" t="s">
        <v>118</v>
      </c>
      <c r="D162" s="37"/>
      <c r="E162" s="38">
        <f>E160/E155</f>
        <v>0.18462901235878457</v>
      </c>
      <c r="F162" s="38">
        <f>F160/F155</f>
        <v>0.19382268462633</v>
      </c>
      <c r="G162" s="38">
        <f>G160/G155</f>
        <v>0.21568862156748983</v>
      </c>
      <c r="H162" s="38">
        <f>H160/H155</f>
        <v>0.21958458322637428</v>
      </c>
      <c r="M162" s="45"/>
    </row>
    <row r="163" spans="2:8" ht="13.5" customHeight="1">
      <c r="B163" s="39"/>
      <c r="D163" s="40"/>
      <c r="E163" s="41"/>
      <c r="F163" s="41"/>
      <c r="G163" s="41"/>
      <c r="H163" s="41"/>
    </row>
    <row r="164" spans="2:13" ht="13.5" customHeight="1">
      <c r="B164" s="42" t="s">
        <v>128</v>
      </c>
      <c r="C164" s="27" t="s">
        <v>164</v>
      </c>
      <c r="D164" s="43"/>
      <c r="E164" s="44">
        <v>32306.76624977782</v>
      </c>
      <c r="F164" s="44">
        <v>34947.88828792487</v>
      </c>
      <c r="G164" s="44">
        <v>31478.295690156156</v>
      </c>
      <c r="H164" s="44">
        <v>34585.774549012785</v>
      </c>
      <c r="M164" s="26"/>
    </row>
    <row r="165" spans="2:13" ht="13.5" customHeight="1">
      <c r="B165" s="22"/>
      <c r="C165" s="47"/>
      <c r="D165" s="45"/>
      <c r="E165" s="48"/>
      <c r="F165" s="48"/>
      <c r="G165" s="48"/>
      <c r="H165" s="48"/>
      <c r="M165" s="45"/>
    </row>
    <row r="167" spans="1:8" ht="13.5" customHeight="1">
      <c r="A167" s="23" t="s">
        <v>139</v>
      </c>
      <c r="E167" s="25">
        <v>2000</v>
      </c>
      <c r="F167" s="25">
        <v>2001</v>
      </c>
      <c r="G167" s="25">
        <v>2002</v>
      </c>
      <c r="H167" s="25">
        <v>2003</v>
      </c>
    </row>
    <row r="168" spans="1:13" ht="13.5" customHeight="1">
      <c r="A168" s="557" t="s">
        <v>110</v>
      </c>
      <c r="B168" s="26" t="s">
        <v>111</v>
      </c>
      <c r="C168" s="27" t="s">
        <v>112</v>
      </c>
      <c r="D168" s="26" t="s">
        <v>282</v>
      </c>
      <c r="E168" s="29">
        <v>343.60967</v>
      </c>
      <c r="F168" s="29">
        <v>353.45165000000003</v>
      </c>
      <c r="G168" s="29">
        <v>345.99473</v>
      </c>
      <c r="H168" s="29">
        <v>347.11832</v>
      </c>
      <c r="M168" s="26" t="s">
        <v>281</v>
      </c>
    </row>
    <row r="169" spans="1:13" ht="13.5" customHeight="1">
      <c r="A169" s="558"/>
      <c r="B169" s="26" t="s">
        <v>113</v>
      </c>
      <c r="C169" s="27" t="s">
        <v>112</v>
      </c>
      <c r="D169" s="26" t="s">
        <v>282</v>
      </c>
      <c r="E169" s="29">
        <v>135.33831</v>
      </c>
      <c r="F169" s="29">
        <v>134.70281</v>
      </c>
      <c r="G169" s="29">
        <v>134.90181</v>
      </c>
      <c r="H169" s="29">
        <v>134.51955999999998</v>
      </c>
      <c r="M169" s="26" t="s">
        <v>281</v>
      </c>
    </row>
    <row r="170" spans="1:13" ht="13.5" customHeight="1">
      <c r="A170" s="558"/>
      <c r="B170" s="26" t="s">
        <v>114</v>
      </c>
      <c r="C170" s="27" t="s">
        <v>112</v>
      </c>
      <c r="D170" s="26" t="s">
        <v>282</v>
      </c>
      <c r="E170" s="29">
        <v>8.846791808873721</v>
      </c>
      <c r="F170" s="29">
        <v>9.380648464163821</v>
      </c>
      <c r="G170" s="29">
        <v>10.04665529010239</v>
      </c>
      <c r="H170" s="29">
        <v>10.507815699658702</v>
      </c>
      <c r="M170" s="26" t="s">
        <v>281</v>
      </c>
    </row>
    <row r="171" spans="1:13" ht="13.5" customHeight="1">
      <c r="A171" s="559"/>
      <c r="B171" s="26" t="s">
        <v>115</v>
      </c>
      <c r="C171" s="27" t="s">
        <v>112</v>
      </c>
      <c r="D171" s="26" t="s">
        <v>282</v>
      </c>
      <c r="E171" s="29">
        <v>4.326368600682594</v>
      </c>
      <c r="F171" s="29">
        <v>4.358846416382253</v>
      </c>
      <c r="G171" s="29">
        <v>4.358539249146757</v>
      </c>
      <c r="H171" s="29">
        <v>4.833972696245733</v>
      </c>
      <c r="M171" s="26" t="s">
        <v>281</v>
      </c>
    </row>
    <row r="172" spans="1:13" ht="13.5" customHeight="1">
      <c r="A172" s="30"/>
      <c r="B172" s="26" t="s">
        <v>115</v>
      </c>
      <c r="C172" s="27" t="s">
        <v>164</v>
      </c>
      <c r="D172" s="26" t="s">
        <v>116</v>
      </c>
      <c r="E172" s="28">
        <f>E171/0.315*1000</f>
        <v>13734.503494230456</v>
      </c>
      <c r="F172" s="28">
        <f>F171/0.315*1000</f>
        <v>13837.607671054771</v>
      </c>
      <c r="G172" s="28">
        <f>G171/0.315*1000</f>
        <v>13836.632536973832</v>
      </c>
      <c r="H172" s="28">
        <f>H171/0.315*1000</f>
        <v>15345.945067446772</v>
      </c>
      <c r="M172" s="45"/>
    </row>
    <row r="173" spans="1:13" ht="13.5" customHeight="1">
      <c r="A173" s="30"/>
      <c r="B173" s="31" t="s">
        <v>117</v>
      </c>
      <c r="C173" s="27" t="s">
        <v>118</v>
      </c>
      <c r="D173" s="26"/>
      <c r="E173" s="32">
        <f>E171/E168</f>
        <v>0.012590939599233613</v>
      </c>
      <c r="F173" s="32">
        <f>F171/F168</f>
        <v>0.012332228230883212</v>
      </c>
      <c r="G173" s="32">
        <f>G171/G168</f>
        <v>0.012597126115610943</v>
      </c>
      <c r="H173" s="32">
        <f>H171/H168</f>
        <v>0.013926008561708104</v>
      </c>
      <c r="M173" s="45"/>
    </row>
    <row r="174" spans="5:8" ht="13.5" customHeight="1">
      <c r="E174" s="34"/>
      <c r="F174" s="34"/>
      <c r="G174" s="34"/>
      <c r="H174" s="34"/>
    </row>
    <row r="175" spans="1:13" ht="13.5" customHeight="1">
      <c r="A175" s="557" t="s">
        <v>119</v>
      </c>
      <c r="B175" s="35" t="s">
        <v>120</v>
      </c>
      <c r="C175" s="27" t="s">
        <v>164</v>
      </c>
      <c r="D175" s="35" t="s">
        <v>185</v>
      </c>
      <c r="E175" s="28">
        <v>53710</v>
      </c>
      <c r="F175" s="28">
        <v>39483</v>
      </c>
      <c r="G175" s="28">
        <v>42380</v>
      </c>
      <c r="H175" s="28">
        <v>42380</v>
      </c>
      <c r="M175" s="35" t="s">
        <v>281</v>
      </c>
    </row>
    <row r="176" spans="1:13" ht="13.5" customHeight="1">
      <c r="A176" s="558"/>
      <c r="B176" s="35" t="s">
        <v>121</v>
      </c>
      <c r="C176" s="27" t="s">
        <v>164</v>
      </c>
      <c r="D176" s="35" t="s">
        <v>185</v>
      </c>
      <c r="E176" s="28">
        <v>2571</v>
      </c>
      <c r="F176" s="28">
        <v>2622</v>
      </c>
      <c r="G176" s="28">
        <v>2981</v>
      </c>
      <c r="H176" s="28">
        <v>4625</v>
      </c>
      <c r="M176" s="35" t="s">
        <v>281</v>
      </c>
    </row>
    <row r="177" spans="1:13" ht="13.5" customHeight="1">
      <c r="A177" s="558"/>
      <c r="B177" s="26" t="s">
        <v>122</v>
      </c>
      <c r="C177" s="27" t="s">
        <v>164</v>
      </c>
      <c r="D177" s="26" t="s">
        <v>123</v>
      </c>
      <c r="E177" s="28">
        <v>0</v>
      </c>
      <c r="F177" s="28">
        <v>0</v>
      </c>
      <c r="G177" s="28">
        <v>0</v>
      </c>
      <c r="H177" s="28">
        <v>0</v>
      </c>
      <c r="M177" s="26" t="s">
        <v>281</v>
      </c>
    </row>
    <row r="178" spans="1:13" ht="13.5" customHeight="1">
      <c r="A178" s="558"/>
      <c r="B178" s="35" t="s">
        <v>124</v>
      </c>
      <c r="C178" s="27" t="s">
        <v>164</v>
      </c>
      <c r="D178" s="26" t="s">
        <v>282</v>
      </c>
      <c r="E178" s="28">
        <v>2453.837837837838</v>
      </c>
      <c r="F178" s="28">
        <v>2456.6486486486488</v>
      </c>
      <c r="G178" s="28">
        <v>2518.4864864864867</v>
      </c>
      <c r="H178" s="28">
        <v>2380.7567567567567</v>
      </c>
      <c r="M178" s="26" t="s">
        <v>281</v>
      </c>
    </row>
    <row r="179" spans="1:13" ht="13.5" customHeight="1">
      <c r="A179" s="558"/>
      <c r="B179" s="35" t="s">
        <v>125</v>
      </c>
      <c r="C179" s="27" t="s">
        <v>164</v>
      </c>
      <c r="D179" s="26" t="s">
        <v>123</v>
      </c>
      <c r="E179" s="28">
        <v>0</v>
      </c>
      <c r="F179" s="28">
        <v>0</v>
      </c>
      <c r="G179" s="28">
        <v>0</v>
      </c>
      <c r="H179" s="28">
        <v>0</v>
      </c>
      <c r="M179" s="26" t="s">
        <v>281</v>
      </c>
    </row>
    <row r="180" spans="1:13" ht="13.5" customHeight="1">
      <c r="A180" s="559"/>
      <c r="B180" s="26" t="s">
        <v>126</v>
      </c>
      <c r="C180" s="27" t="s">
        <v>164</v>
      </c>
      <c r="D180" s="26"/>
      <c r="E180" s="28">
        <v>5024.837837837838</v>
      </c>
      <c r="F180" s="28">
        <v>5078.648648648648</v>
      </c>
      <c r="G180" s="28">
        <v>5499.486486486487</v>
      </c>
      <c r="H180" s="28">
        <v>7005.756756756757</v>
      </c>
      <c r="M180" s="26" t="s">
        <v>281</v>
      </c>
    </row>
    <row r="181" spans="2:13" ht="13.5" customHeight="1">
      <c r="B181" s="26" t="s">
        <v>126</v>
      </c>
      <c r="C181" s="27" t="s">
        <v>112</v>
      </c>
      <c r="D181" s="31" t="s">
        <v>116</v>
      </c>
      <c r="E181" s="29">
        <f>E180*0.315/1000</f>
        <v>1.5828239189189193</v>
      </c>
      <c r="F181" s="29">
        <f>F180*0.315/1000</f>
        <v>1.599774324324324</v>
      </c>
      <c r="G181" s="29">
        <f>G180*0.315/1000</f>
        <v>1.7323382432432433</v>
      </c>
      <c r="H181" s="29">
        <f>H180*0.315/1000</f>
        <v>2.2068133783783783</v>
      </c>
      <c r="M181" s="45"/>
    </row>
    <row r="182" spans="2:13" ht="13.5" customHeight="1">
      <c r="B182" s="36" t="s">
        <v>127</v>
      </c>
      <c r="C182" s="27" t="s">
        <v>118</v>
      </c>
      <c r="D182" s="37"/>
      <c r="E182" s="38">
        <f>E180/E175</f>
        <v>0.09355497743135055</v>
      </c>
      <c r="F182" s="38">
        <f>F180/F175</f>
        <v>0.12862874271581815</v>
      </c>
      <c r="G182" s="38">
        <f>G180/G175</f>
        <v>0.12976608037957732</v>
      </c>
      <c r="H182" s="38">
        <f>H180/H175</f>
        <v>0.16530808770072575</v>
      </c>
      <c r="M182" s="45"/>
    </row>
    <row r="183" spans="2:8" ht="13.5" customHeight="1">
      <c r="B183" s="39"/>
      <c r="D183" s="40"/>
      <c r="E183" s="41"/>
      <c r="F183" s="41"/>
      <c r="G183" s="41"/>
      <c r="H183" s="41"/>
    </row>
    <row r="184" spans="2:13" ht="13.5" customHeight="1">
      <c r="B184" s="42" t="s">
        <v>128</v>
      </c>
      <c r="C184" s="27" t="s">
        <v>164</v>
      </c>
      <c r="D184" s="43"/>
      <c r="E184" s="44">
        <v>8431.985181392623</v>
      </c>
      <c r="F184" s="44">
        <v>8479.194015059758</v>
      </c>
      <c r="G184" s="44">
        <v>8057.400758137952</v>
      </c>
      <c r="H184" s="44">
        <v>8029.928146029348</v>
      </c>
      <c r="M184" s="26"/>
    </row>
    <row r="188" spans="1:8" ht="13.5" customHeight="1">
      <c r="A188" s="23" t="s">
        <v>140</v>
      </c>
      <c r="E188" s="25">
        <v>2000</v>
      </c>
      <c r="F188" s="25">
        <v>2001</v>
      </c>
      <c r="G188" s="25">
        <v>2002</v>
      </c>
      <c r="H188" s="25">
        <v>2003</v>
      </c>
    </row>
    <row r="189" spans="1:13" ht="13.5" customHeight="1">
      <c r="A189" s="557" t="s">
        <v>110</v>
      </c>
      <c r="B189" s="26" t="s">
        <v>111</v>
      </c>
      <c r="C189" s="27" t="s">
        <v>112</v>
      </c>
      <c r="D189" s="26" t="s">
        <v>282</v>
      </c>
      <c r="E189" s="29">
        <v>27.82147</v>
      </c>
      <c r="F189" s="29">
        <v>28.703979999999998</v>
      </c>
      <c r="G189" s="29">
        <v>29.02471</v>
      </c>
      <c r="H189" s="29">
        <v>29.88745</v>
      </c>
      <c r="M189" s="26" t="s">
        <v>281</v>
      </c>
    </row>
    <row r="190" spans="1:13" ht="13.5" customHeight="1">
      <c r="A190" s="558"/>
      <c r="B190" s="26" t="s">
        <v>113</v>
      </c>
      <c r="C190" s="27" t="s">
        <v>112</v>
      </c>
      <c r="D190" s="26" t="s">
        <v>282</v>
      </c>
      <c r="E190" s="29">
        <v>9.986690000000001</v>
      </c>
      <c r="F190" s="29">
        <v>9.96502</v>
      </c>
      <c r="G190" s="29">
        <v>10.23236</v>
      </c>
      <c r="H190" s="29">
        <v>9.914860000000001</v>
      </c>
      <c r="M190" s="26" t="s">
        <v>281</v>
      </c>
    </row>
    <row r="191" spans="1:13" ht="13.5" customHeight="1">
      <c r="A191" s="558"/>
      <c r="B191" s="26" t="s">
        <v>114</v>
      </c>
      <c r="C191" s="27" t="s">
        <v>112</v>
      </c>
      <c r="D191" s="26" t="s">
        <v>282</v>
      </c>
      <c r="E191" s="29">
        <v>1.4950170648464163</v>
      </c>
      <c r="F191" s="29">
        <v>1.5332423208191126</v>
      </c>
      <c r="G191" s="29">
        <v>1.5704778156996588</v>
      </c>
      <c r="H191" s="29">
        <v>1.502320819112628</v>
      </c>
      <c r="M191" s="26" t="s">
        <v>281</v>
      </c>
    </row>
    <row r="192" spans="1:13" ht="13.5" customHeight="1">
      <c r="A192" s="559"/>
      <c r="B192" s="26" t="s">
        <v>115</v>
      </c>
      <c r="C192" s="27" t="s">
        <v>112</v>
      </c>
      <c r="D192" s="26" t="s">
        <v>282</v>
      </c>
      <c r="E192" s="29">
        <v>1.011023890784983</v>
      </c>
      <c r="F192" s="29">
        <v>1.003617747440273</v>
      </c>
      <c r="G192" s="29">
        <v>1.003617747440273</v>
      </c>
      <c r="H192" s="29">
        <v>1.0397610921501708</v>
      </c>
      <c r="M192" s="26" t="s">
        <v>281</v>
      </c>
    </row>
    <row r="193" spans="1:13" ht="13.5" customHeight="1">
      <c r="A193" s="30"/>
      <c r="B193" s="26" t="s">
        <v>115</v>
      </c>
      <c r="C193" s="27" t="s">
        <v>164</v>
      </c>
      <c r="D193" s="26" t="s">
        <v>116</v>
      </c>
      <c r="E193" s="28">
        <f>E192/0.315*1000</f>
        <v>3209.59965328566</v>
      </c>
      <c r="F193" s="28">
        <f>F192/0.315*1000</f>
        <v>3186.088087111978</v>
      </c>
      <c r="G193" s="28">
        <f>G192/0.315*1000</f>
        <v>3186.088087111978</v>
      </c>
      <c r="H193" s="28">
        <f>H192/0.315*1000</f>
        <v>3300.828863968796</v>
      </c>
      <c r="M193" s="45"/>
    </row>
    <row r="194" spans="1:13" ht="13.5" customHeight="1">
      <c r="A194" s="30"/>
      <c r="B194" s="31" t="s">
        <v>117</v>
      </c>
      <c r="C194" s="27" t="s">
        <v>118</v>
      </c>
      <c r="D194" s="26"/>
      <c r="E194" s="32">
        <f>E192/E189</f>
        <v>0.03633970062635018</v>
      </c>
      <c r="F194" s="32">
        <f>F192/F189</f>
        <v>0.03496441076952649</v>
      </c>
      <c r="G194" s="32">
        <f>G192/G189</f>
        <v>0.03457804565283419</v>
      </c>
      <c r="H194" s="32">
        <f>H192/H189</f>
        <v>0.034789220631073266</v>
      </c>
      <c r="M194" s="45"/>
    </row>
    <row r="195" spans="5:8" ht="13.5" customHeight="1">
      <c r="E195" s="34"/>
      <c r="F195" s="34"/>
      <c r="G195" s="34"/>
      <c r="H195" s="34"/>
    </row>
    <row r="196" spans="1:13" ht="13.5" customHeight="1">
      <c r="A196" s="557" t="s">
        <v>119</v>
      </c>
      <c r="B196" s="35" t="s">
        <v>120</v>
      </c>
      <c r="C196" s="27" t="s">
        <v>164</v>
      </c>
      <c r="D196" s="35" t="s">
        <v>185</v>
      </c>
      <c r="E196" s="28">
        <v>2244.93</v>
      </c>
      <c r="F196" s="28">
        <v>1915.52</v>
      </c>
      <c r="G196" s="28">
        <v>1591</v>
      </c>
      <c r="H196" s="28">
        <v>1673</v>
      </c>
      <c r="M196" s="35" t="s">
        <v>281</v>
      </c>
    </row>
    <row r="197" spans="1:13" ht="13.5" customHeight="1">
      <c r="A197" s="558"/>
      <c r="B197" s="35" t="s">
        <v>121</v>
      </c>
      <c r="C197" s="27" t="s">
        <v>164</v>
      </c>
      <c r="D197" s="35" t="s">
        <v>185</v>
      </c>
      <c r="E197" s="28">
        <v>1403</v>
      </c>
      <c r="F197" s="28">
        <v>1601.41</v>
      </c>
      <c r="G197" s="28">
        <v>1400.59</v>
      </c>
      <c r="H197" s="28">
        <v>1093</v>
      </c>
      <c r="M197" s="35" t="s">
        <v>281</v>
      </c>
    </row>
    <row r="198" spans="1:13" ht="13.5" customHeight="1">
      <c r="A198" s="558"/>
      <c r="B198" s="26" t="s">
        <v>122</v>
      </c>
      <c r="C198" s="27" t="s">
        <v>164</v>
      </c>
      <c r="D198" s="26" t="s">
        <v>123</v>
      </c>
      <c r="E198" s="28">
        <v>0</v>
      </c>
      <c r="F198" s="28">
        <v>0</v>
      </c>
      <c r="G198" s="28">
        <v>0</v>
      </c>
      <c r="H198" s="28">
        <v>0</v>
      </c>
      <c r="M198" s="26" t="s">
        <v>281</v>
      </c>
    </row>
    <row r="199" spans="1:13" ht="13.5" customHeight="1">
      <c r="A199" s="558"/>
      <c r="B199" s="35" t="s">
        <v>124</v>
      </c>
      <c r="C199" s="27" t="s">
        <v>164</v>
      </c>
      <c r="D199" s="26" t="s">
        <v>282</v>
      </c>
      <c r="E199" s="28">
        <v>14.8</v>
      </c>
      <c r="F199" s="28">
        <v>11.783783783783784</v>
      </c>
      <c r="G199" s="28">
        <v>10.962162162162162</v>
      </c>
      <c r="H199" s="28">
        <v>10.65945945945946</v>
      </c>
      <c r="M199" s="26" t="s">
        <v>281</v>
      </c>
    </row>
    <row r="200" spans="1:13" ht="13.5" customHeight="1">
      <c r="A200" s="558"/>
      <c r="B200" s="35" t="s">
        <v>125</v>
      </c>
      <c r="C200" s="27" t="s">
        <v>164</v>
      </c>
      <c r="D200" s="26" t="s">
        <v>123</v>
      </c>
      <c r="E200" s="28">
        <v>0</v>
      </c>
      <c r="F200" s="28">
        <v>0</v>
      </c>
      <c r="G200" s="28">
        <v>0</v>
      </c>
      <c r="H200" s="28">
        <v>0</v>
      </c>
      <c r="M200" s="26" t="s">
        <v>281</v>
      </c>
    </row>
    <row r="201" spans="1:13" ht="13.5" customHeight="1">
      <c r="A201" s="559"/>
      <c r="B201" s="26" t="s">
        <v>126</v>
      </c>
      <c r="C201" s="27" t="s">
        <v>164</v>
      </c>
      <c r="D201" s="26"/>
      <c r="E201" s="28">
        <v>1417.8</v>
      </c>
      <c r="F201" s="28">
        <v>1613.1937837837838</v>
      </c>
      <c r="G201" s="28">
        <v>1411.5521621621622</v>
      </c>
      <c r="H201" s="28">
        <v>1103.6594594594594</v>
      </c>
      <c r="M201" s="26" t="s">
        <v>281</v>
      </c>
    </row>
    <row r="202" spans="2:13" ht="13.5" customHeight="1">
      <c r="B202" s="26" t="s">
        <v>126</v>
      </c>
      <c r="C202" s="27" t="s">
        <v>112</v>
      </c>
      <c r="D202" s="31" t="s">
        <v>116</v>
      </c>
      <c r="E202" s="29">
        <f>E201*0.315/1000</f>
        <v>0.446607</v>
      </c>
      <c r="F202" s="29">
        <f>F201*0.315/1000</f>
        <v>0.5081560418918919</v>
      </c>
      <c r="G202" s="29">
        <f>G201*0.315/1000</f>
        <v>0.44463893108108105</v>
      </c>
      <c r="H202" s="29">
        <f>H201*0.315/1000</f>
        <v>0.3476527297297297</v>
      </c>
      <c r="M202" s="45"/>
    </row>
    <row r="203" spans="2:13" ht="13.5" customHeight="1">
      <c r="B203" s="36" t="s">
        <v>127</v>
      </c>
      <c r="C203" s="27" t="s">
        <v>118</v>
      </c>
      <c r="D203" s="37"/>
      <c r="E203" s="38">
        <f>E201/E196</f>
        <v>0.6315564405126218</v>
      </c>
      <c r="F203" s="38">
        <f>F201/F196</f>
        <v>0.8421701594260482</v>
      </c>
      <c r="G203" s="38">
        <f>G201/G196</f>
        <v>0.8872106613212836</v>
      </c>
      <c r="H203" s="38">
        <f>H201/H196</f>
        <v>0.6596888580152178</v>
      </c>
      <c r="M203" s="45"/>
    </row>
    <row r="204" spans="2:8" ht="13.5" customHeight="1">
      <c r="B204" s="39"/>
      <c r="D204" s="40"/>
      <c r="E204" s="41"/>
      <c r="F204" s="41"/>
      <c r="G204" s="41"/>
      <c r="H204" s="41"/>
    </row>
    <row r="205" spans="2:13" ht="13.5" customHeight="1">
      <c r="B205" s="42" t="s">
        <v>128</v>
      </c>
      <c r="C205" s="27" t="s">
        <v>164</v>
      </c>
      <c r="D205" s="43"/>
      <c r="E205" s="44">
        <v>1726.9088360341614</v>
      </c>
      <c r="F205" s="44">
        <v>1508.4788365592115</v>
      </c>
      <c r="G205" s="44">
        <v>1710.120458180833</v>
      </c>
      <c r="H205" s="44">
        <v>2130.4341397634666</v>
      </c>
      <c r="M205" s="26"/>
    </row>
    <row r="209" spans="1:8" ht="13.5" customHeight="1">
      <c r="A209" s="23" t="s">
        <v>141</v>
      </c>
      <c r="E209" s="25">
        <v>2000</v>
      </c>
      <c r="F209" s="25">
        <v>2001</v>
      </c>
      <c r="G209" s="25">
        <v>2002</v>
      </c>
      <c r="H209" s="25">
        <v>2003</v>
      </c>
    </row>
    <row r="210" spans="1:13" ht="13.5" customHeight="1">
      <c r="A210" s="557" t="s">
        <v>110</v>
      </c>
      <c r="B210" s="26" t="s">
        <v>111</v>
      </c>
      <c r="C210" s="27" t="s">
        <v>112</v>
      </c>
      <c r="D210" s="26" t="s">
        <v>282</v>
      </c>
      <c r="E210" s="29">
        <v>25.01342</v>
      </c>
      <c r="F210" s="29">
        <v>25.42042</v>
      </c>
      <c r="G210" s="29">
        <v>25.81157</v>
      </c>
      <c r="H210" s="29">
        <v>26.341240000000003</v>
      </c>
      <c r="M210" s="26" t="s">
        <v>281</v>
      </c>
    </row>
    <row r="211" spans="1:13" ht="13.5" customHeight="1">
      <c r="A211" s="558"/>
      <c r="B211" s="26" t="s">
        <v>113</v>
      </c>
      <c r="C211" s="27" t="s">
        <v>112</v>
      </c>
      <c r="D211" s="26" t="s">
        <v>282</v>
      </c>
      <c r="E211" s="29">
        <v>11.273819999999999</v>
      </c>
      <c r="F211" s="29">
        <v>10.9037</v>
      </c>
      <c r="G211" s="29">
        <v>11.19809</v>
      </c>
      <c r="H211" s="29">
        <v>10.410590000000001</v>
      </c>
      <c r="M211" s="26" t="s">
        <v>281</v>
      </c>
    </row>
    <row r="212" spans="1:13" ht="13.5" customHeight="1">
      <c r="A212" s="558"/>
      <c r="B212" s="26" t="s">
        <v>114</v>
      </c>
      <c r="C212" s="27" t="s">
        <v>112</v>
      </c>
      <c r="D212" s="26" t="s">
        <v>282</v>
      </c>
      <c r="E212" s="29">
        <v>0.6738225255972696</v>
      </c>
      <c r="F212" s="29">
        <v>0.6342662116040956</v>
      </c>
      <c r="G212" s="29">
        <v>1.2116723549488053</v>
      </c>
      <c r="H212" s="29">
        <v>1.2681911262798635</v>
      </c>
      <c r="M212" s="26" t="s">
        <v>281</v>
      </c>
    </row>
    <row r="213" spans="1:13" ht="13.5" customHeight="1">
      <c r="A213" s="559"/>
      <c r="B213" s="26" t="s">
        <v>115</v>
      </c>
      <c r="C213" s="27" t="s">
        <v>112</v>
      </c>
      <c r="D213" s="26" t="s">
        <v>282</v>
      </c>
      <c r="E213" s="29">
        <v>0.5182047781569965</v>
      </c>
      <c r="F213" s="29">
        <v>0.4715255972696246</v>
      </c>
      <c r="G213" s="29">
        <v>1.0348600682593858</v>
      </c>
      <c r="H213" s="29">
        <v>1.0911331058020477</v>
      </c>
      <c r="M213" s="26" t="s">
        <v>281</v>
      </c>
    </row>
    <row r="214" spans="1:13" ht="13.5" customHeight="1">
      <c r="A214" s="30"/>
      <c r="B214" s="26" t="s">
        <v>115</v>
      </c>
      <c r="C214" s="27" t="s">
        <v>164</v>
      </c>
      <c r="D214" s="26" t="s">
        <v>116</v>
      </c>
      <c r="E214" s="28">
        <f>E213/0.315*1000</f>
        <v>1645.094533831735</v>
      </c>
      <c r="F214" s="28">
        <f>F213/0.315*1000</f>
        <v>1496.9066579988084</v>
      </c>
      <c r="G214" s="28">
        <f>G213/0.315*1000</f>
        <v>3285.270057966304</v>
      </c>
      <c r="H214" s="28">
        <f>H213/0.315*1000</f>
        <v>3463.914621593802</v>
      </c>
      <c r="M214" s="45"/>
    </row>
    <row r="215" spans="1:13" ht="13.5" customHeight="1">
      <c r="A215" s="30"/>
      <c r="B215" s="31" t="s">
        <v>117</v>
      </c>
      <c r="C215" s="27" t="s">
        <v>118</v>
      </c>
      <c r="D215" s="26"/>
      <c r="E215" s="32">
        <f>E213/E210</f>
        <v>0.020717070202994892</v>
      </c>
      <c r="F215" s="32">
        <f>F213/F210</f>
        <v>0.018549087594525372</v>
      </c>
      <c r="G215" s="32">
        <f>G213/G210</f>
        <v>0.04009287572431223</v>
      </c>
      <c r="H215" s="32">
        <f>H213/H210</f>
        <v>0.04142299701160794</v>
      </c>
      <c r="M215" s="45"/>
    </row>
    <row r="216" spans="5:8" ht="13.5" customHeight="1">
      <c r="E216" s="34"/>
      <c r="F216" s="34"/>
      <c r="G216" s="34"/>
      <c r="H216" s="34"/>
    </row>
    <row r="217" spans="1:13" ht="13.5" customHeight="1">
      <c r="A217" s="557" t="s">
        <v>119</v>
      </c>
      <c r="B217" s="35" t="s">
        <v>120</v>
      </c>
      <c r="C217" s="27" t="s">
        <v>164</v>
      </c>
      <c r="D217" s="35" t="s">
        <v>185</v>
      </c>
      <c r="E217" s="28">
        <v>5902</v>
      </c>
      <c r="F217" s="28">
        <v>5811</v>
      </c>
      <c r="G217" s="28">
        <v>5836.4</v>
      </c>
      <c r="H217" s="28">
        <v>5785</v>
      </c>
      <c r="M217" s="35" t="s">
        <v>281</v>
      </c>
    </row>
    <row r="218" spans="1:13" ht="13.5" customHeight="1">
      <c r="A218" s="558"/>
      <c r="B218" s="35" t="s">
        <v>121</v>
      </c>
      <c r="C218" s="27" t="s">
        <v>164</v>
      </c>
      <c r="D218" s="35" t="s">
        <v>185</v>
      </c>
      <c r="E218" s="28">
        <v>2575.8</v>
      </c>
      <c r="F218" s="28">
        <v>2596.9</v>
      </c>
      <c r="G218" s="28">
        <v>2319</v>
      </c>
      <c r="H218" s="28">
        <v>2398.2</v>
      </c>
      <c r="M218" s="35" t="s">
        <v>281</v>
      </c>
    </row>
    <row r="219" spans="1:13" ht="13.5" customHeight="1">
      <c r="A219" s="558"/>
      <c r="B219" s="26" t="s">
        <v>122</v>
      </c>
      <c r="C219" s="27" t="s">
        <v>164</v>
      </c>
      <c r="D219" s="26" t="s">
        <v>123</v>
      </c>
      <c r="E219" s="28">
        <v>0</v>
      </c>
      <c r="F219" s="28">
        <v>0</v>
      </c>
      <c r="G219" s="28">
        <v>0</v>
      </c>
      <c r="H219" s="28">
        <v>0</v>
      </c>
      <c r="M219" s="26" t="s">
        <v>281</v>
      </c>
    </row>
    <row r="220" spans="1:13" ht="13.5" customHeight="1">
      <c r="A220" s="558"/>
      <c r="B220" s="35" t="s">
        <v>124</v>
      </c>
      <c r="C220" s="27" t="s">
        <v>164</v>
      </c>
      <c r="D220" s="26" t="s">
        <v>282</v>
      </c>
      <c r="E220" s="28">
        <v>0</v>
      </c>
      <c r="F220" s="28">
        <v>0</v>
      </c>
      <c r="G220" s="28">
        <v>8.713513513513513</v>
      </c>
      <c r="H220" s="28">
        <v>50.85405405405405</v>
      </c>
      <c r="M220" s="26" t="s">
        <v>281</v>
      </c>
    </row>
    <row r="221" spans="1:13" ht="13.5" customHeight="1">
      <c r="A221" s="558"/>
      <c r="B221" s="35" t="s">
        <v>125</v>
      </c>
      <c r="C221" s="27" t="s">
        <v>164</v>
      </c>
      <c r="D221" s="26" t="s">
        <v>123</v>
      </c>
      <c r="E221" s="28">
        <v>0</v>
      </c>
      <c r="F221" s="28">
        <v>0</v>
      </c>
      <c r="G221" s="28">
        <v>0</v>
      </c>
      <c r="H221" s="28">
        <v>0</v>
      </c>
      <c r="M221" s="26" t="s">
        <v>281</v>
      </c>
    </row>
    <row r="222" spans="1:13" ht="13.5" customHeight="1">
      <c r="A222" s="559"/>
      <c r="B222" s="26" t="s">
        <v>126</v>
      </c>
      <c r="C222" s="27" t="s">
        <v>164</v>
      </c>
      <c r="D222" s="26"/>
      <c r="E222" s="28">
        <v>2575.8</v>
      </c>
      <c r="F222" s="28">
        <v>2596.9</v>
      </c>
      <c r="G222" s="28">
        <v>2327.7135135135136</v>
      </c>
      <c r="H222" s="28">
        <v>2449.0540540540537</v>
      </c>
      <c r="M222" s="26" t="s">
        <v>281</v>
      </c>
    </row>
    <row r="223" spans="2:13" ht="13.5" customHeight="1">
      <c r="B223" s="26" t="s">
        <v>126</v>
      </c>
      <c r="C223" s="27" t="s">
        <v>112</v>
      </c>
      <c r="D223" s="31" t="s">
        <v>116</v>
      </c>
      <c r="E223" s="29">
        <f>E222*0.315/1000</f>
        <v>0.811377</v>
      </c>
      <c r="F223" s="29">
        <f>F222*0.315/1000</f>
        <v>0.8180235</v>
      </c>
      <c r="G223" s="29">
        <f>G222*0.315/1000</f>
        <v>0.7332297567567568</v>
      </c>
      <c r="H223" s="29">
        <f>H222*0.315/1000</f>
        <v>0.771452027027027</v>
      </c>
      <c r="M223" s="45"/>
    </row>
    <row r="224" spans="2:13" ht="13.5" customHeight="1">
      <c r="B224" s="36" t="s">
        <v>127</v>
      </c>
      <c r="C224" s="27" t="s">
        <v>118</v>
      </c>
      <c r="D224" s="37"/>
      <c r="E224" s="38">
        <f>E222/E217</f>
        <v>0.43642832937987125</v>
      </c>
      <c r="F224" s="38">
        <f>F222/F217</f>
        <v>0.4468938220616073</v>
      </c>
      <c r="G224" s="38">
        <f>G222/G217</f>
        <v>0.3988269333002388</v>
      </c>
      <c r="H224" s="38">
        <f>H222/H217</f>
        <v>0.4233455581770188</v>
      </c>
      <c r="M224" s="45"/>
    </row>
    <row r="225" spans="2:8" ht="13.5" customHeight="1">
      <c r="B225" s="39"/>
      <c r="D225" s="40"/>
      <c r="E225" s="41"/>
      <c r="F225" s="41"/>
      <c r="G225" s="41"/>
      <c r="H225" s="41"/>
    </row>
    <row r="226" spans="2:13" ht="13.5" customHeight="1">
      <c r="B226" s="42" t="s">
        <v>128</v>
      </c>
      <c r="C226" s="27" t="s">
        <v>164</v>
      </c>
      <c r="D226" s="43"/>
      <c r="E226" s="44">
        <v>-963.965542279949</v>
      </c>
      <c r="F226" s="44">
        <v>-1130.2573957398924</v>
      </c>
      <c r="G226" s="44">
        <v>891.1358434363647</v>
      </c>
      <c r="H226" s="44">
        <v>944.8280790782874</v>
      </c>
      <c r="M226" s="26"/>
    </row>
    <row r="230" spans="1:8" ht="13.5" customHeight="1">
      <c r="A230" s="23" t="s">
        <v>142</v>
      </c>
      <c r="E230" s="25">
        <v>2000</v>
      </c>
      <c r="F230" s="25">
        <v>2001</v>
      </c>
      <c r="G230" s="25">
        <v>2002</v>
      </c>
      <c r="H230" s="25">
        <v>2003</v>
      </c>
    </row>
    <row r="231" spans="1:13" ht="13.5" customHeight="1">
      <c r="A231" s="557" t="s">
        <v>110</v>
      </c>
      <c r="B231" s="26" t="s">
        <v>111</v>
      </c>
      <c r="C231" s="27" t="s">
        <v>112</v>
      </c>
      <c r="D231" s="26" t="s">
        <v>282</v>
      </c>
      <c r="E231" s="29">
        <v>172.79493</v>
      </c>
      <c r="F231" s="29">
        <v>173.38172</v>
      </c>
      <c r="G231" s="29">
        <v>173.56257</v>
      </c>
      <c r="H231" s="29">
        <v>181.02602</v>
      </c>
      <c r="M231" s="26" t="s">
        <v>281</v>
      </c>
    </row>
    <row r="232" spans="1:13" ht="13.5" customHeight="1">
      <c r="A232" s="558"/>
      <c r="B232" s="26" t="s">
        <v>113</v>
      </c>
      <c r="C232" s="27" t="s">
        <v>112</v>
      </c>
      <c r="D232" s="26" t="s">
        <v>282</v>
      </c>
      <c r="E232" s="29">
        <v>28.23669</v>
      </c>
      <c r="F232" s="29">
        <v>26.922220000000003</v>
      </c>
      <c r="G232" s="29">
        <v>27.517220000000002</v>
      </c>
      <c r="H232" s="29">
        <v>27.660349999999998</v>
      </c>
      <c r="M232" s="26" t="s">
        <v>281</v>
      </c>
    </row>
    <row r="233" spans="1:13" ht="13.5" customHeight="1">
      <c r="A233" s="558"/>
      <c r="B233" s="26" t="s">
        <v>114</v>
      </c>
      <c r="C233" s="27" t="s">
        <v>112</v>
      </c>
      <c r="D233" s="26" t="s">
        <v>282</v>
      </c>
      <c r="E233" s="29">
        <v>8.86320819112628</v>
      </c>
      <c r="F233" s="29">
        <v>8.84</v>
      </c>
      <c r="G233" s="29">
        <v>8.939829351535836</v>
      </c>
      <c r="H233" s="29">
        <v>10.120170648464164</v>
      </c>
      <c r="M233" s="26" t="s">
        <v>281</v>
      </c>
    </row>
    <row r="234" spans="1:13" ht="13.5" customHeight="1">
      <c r="A234" s="559"/>
      <c r="B234" s="26" t="s">
        <v>115</v>
      </c>
      <c r="C234" s="27" t="s">
        <v>112</v>
      </c>
      <c r="D234" s="26" t="s">
        <v>282</v>
      </c>
      <c r="E234" s="29">
        <v>1.6826484641638224</v>
      </c>
      <c r="F234" s="29">
        <v>1.7556689419795222</v>
      </c>
      <c r="G234" s="29">
        <v>1.522863481228669</v>
      </c>
      <c r="H234" s="29">
        <v>1.5981945392491466</v>
      </c>
      <c r="M234" s="26" t="s">
        <v>281</v>
      </c>
    </row>
    <row r="235" spans="1:13" ht="13.5" customHeight="1">
      <c r="A235" s="30"/>
      <c r="B235" s="26" t="s">
        <v>115</v>
      </c>
      <c r="C235" s="27" t="s">
        <v>164</v>
      </c>
      <c r="D235" s="26" t="s">
        <v>116</v>
      </c>
      <c r="E235" s="28">
        <f>E234/0.315*1000</f>
        <v>5341.741156075627</v>
      </c>
      <c r="F235" s="28">
        <f>F234/0.315*1000</f>
        <v>5573.552196760388</v>
      </c>
      <c r="G235" s="28">
        <f>G234/0.315*1000</f>
        <v>4834.487241995775</v>
      </c>
      <c r="H235" s="28">
        <f>H234/0.315*1000</f>
        <v>5073.633457933798</v>
      </c>
      <c r="M235" s="45"/>
    </row>
    <row r="236" spans="1:13" ht="13.5" customHeight="1">
      <c r="A236" s="30"/>
      <c r="B236" s="31" t="s">
        <v>117</v>
      </c>
      <c r="C236" s="27" t="s">
        <v>118</v>
      </c>
      <c r="D236" s="26"/>
      <c r="E236" s="32">
        <f>E234/E231</f>
        <v>0.00973783469320438</v>
      </c>
      <c r="F236" s="32">
        <f>F234/F231</f>
        <v>0.010126032559715765</v>
      </c>
      <c r="G236" s="32">
        <f>G234/G231</f>
        <v>0.008774146875266188</v>
      </c>
      <c r="H236" s="32">
        <f>H234/H231</f>
        <v>0.008828534921383935</v>
      </c>
      <c r="M236" s="45"/>
    </row>
    <row r="237" spans="5:8" ht="13.5" customHeight="1">
      <c r="E237" s="34"/>
      <c r="F237" s="34"/>
      <c r="G237" s="34"/>
      <c r="H237" s="34"/>
    </row>
    <row r="238" spans="1:13" ht="13.5" customHeight="1">
      <c r="A238" s="557" t="s">
        <v>119</v>
      </c>
      <c r="B238" s="35" t="s">
        <v>120</v>
      </c>
      <c r="C238" s="27" t="s">
        <v>164</v>
      </c>
      <c r="D238" s="35" t="s">
        <v>185</v>
      </c>
      <c r="E238" s="28">
        <v>9329</v>
      </c>
      <c r="F238" s="28">
        <v>8099</v>
      </c>
      <c r="G238" s="28">
        <v>7511</v>
      </c>
      <c r="H238" s="28">
        <v>8219</v>
      </c>
      <c r="M238" s="35" t="s">
        <v>281</v>
      </c>
    </row>
    <row r="239" spans="1:13" ht="13.5" customHeight="1">
      <c r="A239" s="558"/>
      <c r="B239" s="35" t="s">
        <v>121</v>
      </c>
      <c r="C239" s="27" t="s">
        <v>164</v>
      </c>
      <c r="D239" s="35" t="s">
        <v>185</v>
      </c>
      <c r="E239" s="28">
        <v>6925</v>
      </c>
      <c r="F239" s="28">
        <v>5680</v>
      </c>
      <c r="G239" s="28">
        <v>5150</v>
      </c>
      <c r="H239" s="28">
        <v>4883</v>
      </c>
      <c r="M239" s="35" t="s">
        <v>281</v>
      </c>
    </row>
    <row r="240" spans="1:13" ht="13.5" customHeight="1">
      <c r="A240" s="558"/>
      <c r="B240" s="26" t="s">
        <v>122</v>
      </c>
      <c r="C240" s="27" t="s">
        <v>164</v>
      </c>
      <c r="D240" s="26" t="s">
        <v>123</v>
      </c>
      <c r="E240" s="28">
        <v>0</v>
      </c>
      <c r="F240" s="28">
        <v>0</v>
      </c>
      <c r="G240" s="28">
        <v>0</v>
      </c>
      <c r="H240" s="28">
        <v>0</v>
      </c>
      <c r="M240" s="26" t="s">
        <v>281</v>
      </c>
    </row>
    <row r="241" spans="1:13" ht="13.5" customHeight="1">
      <c r="A241" s="558"/>
      <c r="B241" s="35" t="s">
        <v>124</v>
      </c>
      <c r="C241" s="27" t="s">
        <v>164</v>
      </c>
      <c r="D241" s="26" t="s">
        <v>282</v>
      </c>
      <c r="E241" s="28">
        <v>112.43243243243244</v>
      </c>
      <c r="F241" s="28">
        <v>112.43243243243244</v>
      </c>
      <c r="G241" s="28">
        <v>120.86486486486487</v>
      </c>
      <c r="H241" s="28">
        <v>120.86486486486487</v>
      </c>
      <c r="M241" s="26" t="s">
        <v>281</v>
      </c>
    </row>
    <row r="242" spans="1:13" ht="13.5" customHeight="1">
      <c r="A242" s="558"/>
      <c r="B242" s="35" t="s">
        <v>125</v>
      </c>
      <c r="C242" s="27" t="s">
        <v>164</v>
      </c>
      <c r="D242" s="26" t="s">
        <v>123</v>
      </c>
      <c r="E242" s="28">
        <v>0</v>
      </c>
      <c r="F242" s="28">
        <v>0</v>
      </c>
      <c r="G242" s="28">
        <v>0</v>
      </c>
      <c r="H242" s="28">
        <v>0</v>
      </c>
      <c r="M242" s="26" t="s">
        <v>281</v>
      </c>
    </row>
    <row r="243" spans="1:13" ht="13.5" customHeight="1">
      <c r="A243" s="559"/>
      <c r="B243" s="26" t="s">
        <v>126</v>
      </c>
      <c r="C243" s="27" t="s">
        <v>164</v>
      </c>
      <c r="D243" s="26"/>
      <c r="E243" s="28">
        <v>7037.4324324324325</v>
      </c>
      <c r="F243" s="28">
        <v>5792.4324324324325</v>
      </c>
      <c r="G243" s="28">
        <v>5270.864864864865</v>
      </c>
      <c r="H243" s="28">
        <v>5003.864864864865</v>
      </c>
      <c r="M243" s="26" t="s">
        <v>281</v>
      </c>
    </row>
    <row r="244" spans="2:13" ht="13.5" customHeight="1">
      <c r="B244" s="26" t="s">
        <v>126</v>
      </c>
      <c r="C244" s="27" t="s">
        <v>112</v>
      </c>
      <c r="D244" s="31" t="s">
        <v>116</v>
      </c>
      <c r="E244" s="29">
        <f>E243*0.315/1000</f>
        <v>2.216791216216216</v>
      </c>
      <c r="F244" s="29">
        <f>F243*0.315/1000</f>
        <v>1.8246162162162163</v>
      </c>
      <c r="G244" s="29">
        <f>G243*0.315/1000</f>
        <v>1.6603224324324324</v>
      </c>
      <c r="H244" s="29">
        <f>H243*0.315/1000</f>
        <v>1.5762174324324325</v>
      </c>
      <c r="M244" s="45"/>
    </row>
    <row r="245" spans="2:13" ht="13.5" customHeight="1">
      <c r="B245" s="36" t="s">
        <v>127</v>
      </c>
      <c r="C245" s="27" t="s">
        <v>118</v>
      </c>
      <c r="D245" s="37"/>
      <c r="E245" s="38">
        <f>E243/E238</f>
        <v>0.7543608567298138</v>
      </c>
      <c r="F245" s="38">
        <f>F243/F238</f>
        <v>0.7152034118326254</v>
      </c>
      <c r="G245" s="38">
        <f>G243/G238</f>
        <v>0.7017527446232013</v>
      </c>
      <c r="H245" s="38">
        <f>H243/H238</f>
        <v>0.608816749588133</v>
      </c>
      <c r="M245" s="45"/>
    </row>
    <row r="246" spans="2:8" ht="13.5" customHeight="1">
      <c r="B246" s="39"/>
      <c r="D246" s="40"/>
      <c r="E246" s="41"/>
      <c r="F246" s="41"/>
      <c r="G246" s="41"/>
      <c r="H246" s="41"/>
    </row>
    <row r="247" spans="2:13" ht="13.5" customHeight="1">
      <c r="B247" s="42" t="s">
        <v>128</v>
      </c>
      <c r="C247" s="27" t="s">
        <v>164</v>
      </c>
      <c r="D247" s="43"/>
      <c r="E247" s="44">
        <v>-1803.6891535402938</v>
      </c>
      <c r="F247" s="44">
        <v>-331.56480574651687</v>
      </c>
      <c r="G247" s="44">
        <v>-534.1199776839358</v>
      </c>
      <c r="H247" s="44">
        <v>-32.80875522521819</v>
      </c>
      <c r="M247" s="26"/>
    </row>
    <row r="248" spans="2:13" ht="13.5" customHeight="1">
      <c r="B248" s="22"/>
      <c r="C248" s="47"/>
      <c r="D248" s="45"/>
      <c r="E248" s="48"/>
      <c r="F248" s="48"/>
      <c r="G248" s="48"/>
      <c r="H248" s="48"/>
      <c r="M248" s="45"/>
    </row>
    <row r="250" spans="1:8" ht="13.5" customHeight="1">
      <c r="A250" s="23" t="s">
        <v>143</v>
      </c>
      <c r="E250" s="25">
        <v>2000</v>
      </c>
      <c r="F250" s="25">
        <v>2001</v>
      </c>
      <c r="G250" s="25">
        <v>2002</v>
      </c>
      <c r="H250" s="25">
        <v>2003</v>
      </c>
    </row>
    <row r="251" spans="1:13" ht="13.5" customHeight="1">
      <c r="A251" s="557" t="s">
        <v>110</v>
      </c>
      <c r="B251" s="26" t="s">
        <v>111</v>
      </c>
      <c r="C251" s="27" t="s">
        <v>112</v>
      </c>
      <c r="D251" s="26" t="s">
        <v>282</v>
      </c>
      <c r="E251" s="29">
        <v>14.32461</v>
      </c>
      <c r="F251" s="29">
        <v>15.20416</v>
      </c>
      <c r="G251" s="29">
        <v>15.3152</v>
      </c>
      <c r="H251" s="29">
        <v>15.09225</v>
      </c>
      <c r="M251" s="26" t="s">
        <v>281</v>
      </c>
    </row>
    <row r="252" spans="1:13" ht="13.5" customHeight="1">
      <c r="A252" s="558"/>
      <c r="B252" s="26" t="s">
        <v>113</v>
      </c>
      <c r="C252" s="27" t="s">
        <v>112</v>
      </c>
      <c r="D252" s="26" t="s">
        <v>282</v>
      </c>
      <c r="E252" s="29">
        <v>2.18573</v>
      </c>
      <c r="F252" s="29">
        <v>1.80172</v>
      </c>
      <c r="G252" s="29">
        <v>1.5744200000000002</v>
      </c>
      <c r="H252" s="29">
        <v>1.8962999999999999</v>
      </c>
      <c r="M252" s="26" t="s">
        <v>281</v>
      </c>
    </row>
    <row r="253" spans="1:13" ht="13.5" customHeight="1">
      <c r="A253" s="558"/>
      <c r="B253" s="26" t="s">
        <v>114</v>
      </c>
      <c r="C253" s="27" t="s">
        <v>112</v>
      </c>
      <c r="D253" s="26" t="s">
        <v>282</v>
      </c>
      <c r="E253" s="29">
        <v>0.23464163822525597</v>
      </c>
      <c r="F253" s="29">
        <v>0.25808873720136516</v>
      </c>
      <c r="G253" s="29">
        <v>0.25150170648464165</v>
      </c>
      <c r="H253" s="29">
        <v>0.24337883959044368</v>
      </c>
      <c r="M253" s="26" t="s">
        <v>281</v>
      </c>
    </row>
    <row r="254" spans="1:13" ht="13.5" customHeight="1">
      <c r="A254" s="559"/>
      <c r="B254" s="26" t="s">
        <v>115</v>
      </c>
      <c r="C254" s="27" t="s">
        <v>112</v>
      </c>
      <c r="D254" s="26" t="s">
        <v>282</v>
      </c>
      <c r="E254" s="29">
        <v>0.19436860068259387</v>
      </c>
      <c r="F254" s="29">
        <v>0.21723549488054608</v>
      </c>
      <c r="G254" s="29">
        <v>0.21723549488054608</v>
      </c>
      <c r="H254" s="29">
        <v>0.14962457337883958</v>
      </c>
      <c r="M254" s="26" t="s">
        <v>281</v>
      </c>
    </row>
    <row r="255" spans="1:13" ht="13.5" customHeight="1">
      <c r="A255" s="30"/>
      <c r="B255" s="26" t="s">
        <v>115</v>
      </c>
      <c r="C255" s="27" t="s">
        <v>164</v>
      </c>
      <c r="D255" s="26" t="s">
        <v>116</v>
      </c>
      <c r="E255" s="28">
        <f>E254/0.315*1000</f>
        <v>617.0431767701393</v>
      </c>
      <c r="F255" s="28">
        <f>F254/0.315*1000</f>
        <v>689.6364916842733</v>
      </c>
      <c r="G255" s="28">
        <f>G254/0.315*1000</f>
        <v>689.6364916842733</v>
      </c>
      <c r="H255" s="28">
        <f>H254/0.315*1000</f>
        <v>474.99864564710975</v>
      </c>
      <c r="M255" s="45"/>
    </row>
    <row r="256" spans="1:13" ht="13.5" customHeight="1">
      <c r="A256" s="30"/>
      <c r="B256" s="31" t="s">
        <v>117</v>
      </c>
      <c r="C256" s="27" t="s">
        <v>118</v>
      </c>
      <c r="D256" s="26"/>
      <c r="E256" s="32">
        <f>E254/E251</f>
        <v>0.01356885811778428</v>
      </c>
      <c r="F256" s="32">
        <f>F254/F251</f>
        <v>0.014287898501498674</v>
      </c>
      <c r="G256" s="32">
        <f>G254/G251</f>
        <v>0.014184306759333607</v>
      </c>
      <c r="H256" s="32">
        <f>H254/H251</f>
        <v>0.00991400045578622</v>
      </c>
      <c r="M256" s="45"/>
    </row>
    <row r="257" spans="5:8" ht="13.5" customHeight="1">
      <c r="E257" s="34"/>
      <c r="F257" s="34"/>
      <c r="G257" s="34"/>
      <c r="H257" s="34"/>
    </row>
    <row r="258" spans="1:13" ht="13.5" customHeight="1">
      <c r="A258" s="557" t="s">
        <v>119</v>
      </c>
      <c r="B258" s="35" t="s">
        <v>120</v>
      </c>
      <c r="C258" s="27" t="s">
        <v>164</v>
      </c>
      <c r="D258" s="35" t="s">
        <v>185</v>
      </c>
      <c r="E258" s="28">
        <v>2673.1</v>
      </c>
      <c r="F258" s="28">
        <v>2455</v>
      </c>
      <c r="G258" s="28">
        <v>2647</v>
      </c>
      <c r="H258" s="28">
        <v>2684</v>
      </c>
      <c r="M258" s="35" t="s">
        <v>281</v>
      </c>
    </row>
    <row r="259" spans="1:13" ht="13.5" customHeight="1">
      <c r="A259" s="558"/>
      <c r="B259" s="35" t="s">
        <v>121</v>
      </c>
      <c r="C259" s="27" t="s">
        <v>164</v>
      </c>
      <c r="D259" s="35" t="s">
        <v>185</v>
      </c>
      <c r="E259" s="28">
        <v>73</v>
      </c>
      <c r="F259" s="28">
        <v>73</v>
      </c>
      <c r="G259" s="28">
        <v>32</v>
      </c>
      <c r="H259" s="28">
        <v>34</v>
      </c>
      <c r="M259" s="35" t="s">
        <v>281</v>
      </c>
    </row>
    <row r="260" spans="1:13" ht="13.5" customHeight="1">
      <c r="A260" s="558"/>
      <c r="B260" s="26" t="s">
        <v>122</v>
      </c>
      <c r="C260" s="27" t="s">
        <v>164</v>
      </c>
      <c r="D260" s="26" t="s">
        <v>123</v>
      </c>
      <c r="E260" s="28">
        <v>0</v>
      </c>
      <c r="F260" s="28">
        <v>0</v>
      </c>
      <c r="G260" s="28">
        <v>0</v>
      </c>
      <c r="H260" s="28">
        <v>0</v>
      </c>
      <c r="M260" s="26" t="s">
        <v>281</v>
      </c>
    </row>
    <row r="261" spans="1:13" ht="13.5" customHeight="1">
      <c r="A261" s="558"/>
      <c r="B261" s="35" t="s">
        <v>124</v>
      </c>
      <c r="C261" s="27" t="s">
        <v>164</v>
      </c>
      <c r="D261" s="26" t="s">
        <v>282</v>
      </c>
      <c r="E261" s="28">
        <v>43.45945945945946</v>
      </c>
      <c r="F261" s="28">
        <v>49.340540540540545</v>
      </c>
      <c r="G261" s="28">
        <v>49.340540540540545</v>
      </c>
      <c r="H261" s="28">
        <v>27.75135135135135</v>
      </c>
      <c r="M261" s="26" t="s">
        <v>281</v>
      </c>
    </row>
    <row r="262" spans="1:13" ht="13.5" customHeight="1">
      <c r="A262" s="558"/>
      <c r="B262" s="35" t="s">
        <v>125</v>
      </c>
      <c r="C262" s="27" t="s">
        <v>164</v>
      </c>
      <c r="D262" s="26" t="s">
        <v>123</v>
      </c>
      <c r="E262" s="28">
        <v>0</v>
      </c>
      <c r="F262" s="28">
        <v>0</v>
      </c>
      <c r="G262" s="28">
        <v>0</v>
      </c>
      <c r="H262" s="28">
        <v>0</v>
      </c>
      <c r="M262" s="26" t="s">
        <v>281</v>
      </c>
    </row>
    <row r="263" spans="1:13" ht="13.5" customHeight="1">
      <c r="A263" s="559"/>
      <c r="B263" s="26" t="s">
        <v>126</v>
      </c>
      <c r="C263" s="27" t="s">
        <v>164</v>
      </c>
      <c r="D263" s="26"/>
      <c r="E263" s="28">
        <v>116.45945945945945</v>
      </c>
      <c r="F263" s="28">
        <v>122.34054054054054</v>
      </c>
      <c r="G263" s="28">
        <v>81.34054054054054</v>
      </c>
      <c r="H263" s="28">
        <v>61.751351351351346</v>
      </c>
      <c r="M263" s="26" t="s">
        <v>281</v>
      </c>
    </row>
    <row r="264" spans="2:13" ht="13.5" customHeight="1">
      <c r="B264" s="26" t="s">
        <v>126</v>
      </c>
      <c r="C264" s="27" t="s">
        <v>112</v>
      </c>
      <c r="D264" s="31" t="s">
        <v>116</v>
      </c>
      <c r="E264" s="29">
        <f>E263*0.315/1000</f>
        <v>0.03668472972972973</v>
      </c>
      <c r="F264" s="29">
        <f>F263*0.315/1000</f>
        <v>0.03853727027027027</v>
      </c>
      <c r="G264" s="29">
        <f>G263*0.315/1000</f>
        <v>0.02562227027027027</v>
      </c>
      <c r="H264" s="29">
        <f>H263*0.315/1000</f>
        <v>0.019451675675675673</v>
      </c>
      <c r="M264" s="45"/>
    </row>
    <row r="265" spans="2:13" ht="13.5" customHeight="1">
      <c r="B265" s="36" t="s">
        <v>127</v>
      </c>
      <c r="C265" s="27" t="s">
        <v>118</v>
      </c>
      <c r="D265" s="37"/>
      <c r="E265" s="38">
        <f>E263/E258</f>
        <v>0.043567191447929164</v>
      </c>
      <c r="F265" s="38">
        <f>F263/F258</f>
        <v>0.049833214069466614</v>
      </c>
      <c r="G265" s="38">
        <f>G263/G258</f>
        <v>0.030729331522682486</v>
      </c>
      <c r="H265" s="38">
        <f>H263/H258</f>
        <v>0.02300720989245579</v>
      </c>
      <c r="M265" s="45"/>
    </row>
    <row r="266" spans="2:8" ht="13.5" customHeight="1">
      <c r="B266" s="39"/>
      <c r="D266" s="40"/>
      <c r="E266" s="41"/>
      <c r="F266" s="41"/>
      <c r="G266" s="41"/>
      <c r="H266" s="41"/>
    </row>
    <row r="267" spans="2:13" ht="13.5" customHeight="1">
      <c r="B267" s="42" t="s">
        <v>128</v>
      </c>
      <c r="C267" s="27" t="s">
        <v>164</v>
      </c>
      <c r="D267" s="43"/>
      <c r="E267" s="44">
        <v>488.10850533865516</v>
      </c>
      <c r="F267" s="44">
        <v>553.3530671749993</v>
      </c>
      <c r="G267" s="44">
        <v>594.3530671749993</v>
      </c>
      <c r="H267" s="44">
        <v>403.64390021580135</v>
      </c>
      <c r="M267" s="26"/>
    </row>
    <row r="271" spans="1:8" ht="13.5" customHeight="1">
      <c r="A271" s="23" t="s">
        <v>144</v>
      </c>
      <c r="E271" s="25">
        <v>2000</v>
      </c>
      <c r="F271" s="25">
        <v>2001</v>
      </c>
      <c r="G271" s="25">
        <v>2002</v>
      </c>
      <c r="H271" s="25">
        <v>2003</v>
      </c>
    </row>
    <row r="272" spans="1:13" ht="13.5" customHeight="1">
      <c r="A272" s="557" t="s">
        <v>110</v>
      </c>
      <c r="B272" s="26" t="s">
        <v>111</v>
      </c>
      <c r="C272" s="27" t="s">
        <v>112</v>
      </c>
      <c r="D272" s="26" t="s">
        <v>282</v>
      </c>
      <c r="E272" s="29">
        <v>3.887333</v>
      </c>
      <c r="F272" s="29">
        <v>4.246157</v>
      </c>
      <c r="G272" s="29">
        <v>4.201842</v>
      </c>
      <c r="H272" s="29">
        <v>4.3750469999999995</v>
      </c>
      <c r="M272" s="26" t="s">
        <v>281</v>
      </c>
    </row>
    <row r="273" spans="1:13" ht="13.5" customHeight="1">
      <c r="A273" s="558"/>
      <c r="B273" s="26" t="s">
        <v>113</v>
      </c>
      <c r="C273" s="27" t="s">
        <v>112</v>
      </c>
      <c r="D273" s="26" t="s">
        <v>282</v>
      </c>
      <c r="E273" s="29">
        <v>1.543153</v>
      </c>
      <c r="F273" s="29">
        <v>1.671576</v>
      </c>
      <c r="G273" s="29">
        <v>1.8305429999999998</v>
      </c>
      <c r="H273" s="29">
        <v>1.976642</v>
      </c>
      <c r="M273" s="26" t="s">
        <v>281</v>
      </c>
    </row>
    <row r="274" spans="1:13" ht="13.5" customHeight="1">
      <c r="A274" s="558"/>
      <c r="B274" s="26" t="s">
        <v>114</v>
      </c>
      <c r="C274" s="27" t="s">
        <v>112</v>
      </c>
      <c r="D274" s="26" t="s">
        <v>282</v>
      </c>
      <c r="E274" s="29">
        <v>0</v>
      </c>
      <c r="F274" s="29">
        <v>0</v>
      </c>
      <c r="G274" s="29">
        <v>0</v>
      </c>
      <c r="H274" s="29">
        <v>0</v>
      </c>
      <c r="M274" s="26" t="s">
        <v>281</v>
      </c>
    </row>
    <row r="275" spans="1:13" ht="13.5" customHeight="1">
      <c r="A275" s="559"/>
      <c r="B275" s="26" t="s">
        <v>115</v>
      </c>
      <c r="C275" s="27" t="s">
        <v>112</v>
      </c>
      <c r="D275" s="26" t="s">
        <v>282</v>
      </c>
      <c r="E275" s="29">
        <v>1.211291467576792</v>
      </c>
      <c r="F275" s="29">
        <v>1.3311501706484643</v>
      </c>
      <c r="G275" s="29">
        <v>1.4927713310580206</v>
      </c>
      <c r="H275" s="29">
        <v>1.6710163822525597</v>
      </c>
      <c r="M275" s="26" t="s">
        <v>281</v>
      </c>
    </row>
    <row r="276" spans="1:13" ht="13.5" customHeight="1">
      <c r="A276" s="30"/>
      <c r="B276" s="26" t="s">
        <v>115</v>
      </c>
      <c r="C276" s="27" t="s">
        <v>164</v>
      </c>
      <c r="D276" s="26" t="s">
        <v>116</v>
      </c>
      <c r="E276" s="28">
        <f>E275/0.315*1000</f>
        <v>3845.3697383390227</v>
      </c>
      <c r="F276" s="28">
        <f>F275/0.315*1000</f>
        <v>4225.873557614173</v>
      </c>
      <c r="G276" s="28">
        <f>G275/0.315*1000</f>
        <v>4738.956606533398</v>
      </c>
      <c r="H276" s="28">
        <f>H275/0.315*1000</f>
        <v>5304.813911912887</v>
      </c>
      <c r="M276" s="45"/>
    </row>
    <row r="277" spans="1:13" ht="13.5" customHeight="1">
      <c r="A277" s="30"/>
      <c r="B277" s="31" t="s">
        <v>117</v>
      </c>
      <c r="C277" s="27" t="s">
        <v>118</v>
      </c>
      <c r="D277" s="26"/>
      <c r="E277" s="32">
        <f>E275/E272</f>
        <v>0.31159961536014336</v>
      </c>
      <c r="F277" s="32">
        <f>F275/F272</f>
        <v>0.31349527835368884</v>
      </c>
      <c r="G277" s="32">
        <f>G275/G272</f>
        <v>0.3552659360009302</v>
      </c>
      <c r="H277" s="32">
        <f>H275/H272</f>
        <v>0.3819424985040298</v>
      </c>
      <c r="M277" s="45"/>
    </row>
    <row r="278" spans="5:8" ht="13.5" customHeight="1">
      <c r="E278" s="34"/>
      <c r="F278" s="34"/>
      <c r="G278" s="34"/>
      <c r="H278" s="34"/>
    </row>
    <row r="279" spans="1:13" ht="13.5" customHeight="1">
      <c r="A279" s="557" t="s">
        <v>119</v>
      </c>
      <c r="B279" s="35" t="s">
        <v>120</v>
      </c>
      <c r="C279" s="27" t="s">
        <v>164</v>
      </c>
      <c r="D279" s="35" t="s">
        <v>185</v>
      </c>
      <c r="E279" s="28">
        <v>14304</v>
      </c>
      <c r="F279" s="28">
        <v>12841</v>
      </c>
      <c r="G279" s="28">
        <v>13465.9</v>
      </c>
      <c r="H279" s="28">
        <v>12915.81</v>
      </c>
      <c r="M279" s="35" t="s">
        <v>281</v>
      </c>
    </row>
    <row r="280" spans="1:13" ht="13.5" customHeight="1">
      <c r="A280" s="558"/>
      <c r="B280" s="35" t="s">
        <v>121</v>
      </c>
      <c r="C280" s="27" t="s">
        <v>164</v>
      </c>
      <c r="D280" s="35" t="s">
        <v>185</v>
      </c>
      <c r="E280" s="28">
        <v>2490</v>
      </c>
      <c r="F280" s="28">
        <v>1680</v>
      </c>
      <c r="G280" s="28">
        <v>1580</v>
      </c>
      <c r="H280" s="28">
        <v>1198</v>
      </c>
      <c r="M280" s="35" t="s">
        <v>281</v>
      </c>
    </row>
    <row r="281" spans="1:13" ht="13.5" customHeight="1">
      <c r="A281" s="558"/>
      <c r="B281" s="26" t="s">
        <v>122</v>
      </c>
      <c r="C281" s="27" t="s">
        <v>164</v>
      </c>
      <c r="D281" s="26" t="s">
        <v>123</v>
      </c>
      <c r="E281" s="28">
        <v>0</v>
      </c>
      <c r="F281" s="28">
        <v>0</v>
      </c>
      <c r="G281" s="28">
        <v>0</v>
      </c>
      <c r="H281" s="28">
        <v>0</v>
      </c>
      <c r="M281" s="26" t="s">
        <v>281</v>
      </c>
    </row>
    <row r="282" spans="1:13" ht="13.5" customHeight="1">
      <c r="A282" s="558"/>
      <c r="B282" s="35" t="s">
        <v>124</v>
      </c>
      <c r="C282" s="27" t="s">
        <v>164</v>
      </c>
      <c r="D282" s="26" t="s">
        <v>282</v>
      </c>
      <c r="E282" s="28">
        <v>32.962162162162166</v>
      </c>
      <c r="F282" s="28">
        <v>40.486486486486484</v>
      </c>
      <c r="G282" s="28">
        <v>36.29189189189189</v>
      </c>
      <c r="H282" s="28">
        <v>39.25405405405406</v>
      </c>
      <c r="M282" s="26" t="s">
        <v>281</v>
      </c>
    </row>
    <row r="283" spans="1:13" ht="13.5" customHeight="1">
      <c r="A283" s="558"/>
      <c r="B283" s="35" t="s">
        <v>125</v>
      </c>
      <c r="C283" s="27" t="s">
        <v>164</v>
      </c>
      <c r="D283" s="26" t="s">
        <v>123</v>
      </c>
      <c r="E283" s="28">
        <v>0</v>
      </c>
      <c r="F283" s="28">
        <v>0</v>
      </c>
      <c r="G283" s="28">
        <v>0</v>
      </c>
      <c r="H283" s="28">
        <v>0</v>
      </c>
      <c r="M283" s="26" t="s">
        <v>281</v>
      </c>
    </row>
    <row r="284" spans="1:13" ht="13.5" customHeight="1">
      <c r="A284" s="559"/>
      <c r="B284" s="26" t="s">
        <v>126</v>
      </c>
      <c r="C284" s="27" t="s">
        <v>164</v>
      </c>
      <c r="D284" s="26"/>
      <c r="E284" s="28">
        <v>2522.9621621621623</v>
      </c>
      <c r="F284" s="28">
        <v>1720.4864864864865</v>
      </c>
      <c r="G284" s="28">
        <v>1616.291891891892</v>
      </c>
      <c r="H284" s="28">
        <v>1237.254054054054</v>
      </c>
      <c r="M284" s="26" t="s">
        <v>281</v>
      </c>
    </row>
    <row r="285" spans="2:13" ht="13.5" customHeight="1">
      <c r="B285" s="26" t="s">
        <v>126</v>
      </c>
      <c r="C285" s="27" t="s">
        <v>112</v>
      </c>
      <c r="D285" s="31" t="s">
        <v>116</v>
      </c>
      <c r="E285" s="29">
        <f>E284*0.315/1000</f>
        <v>0.7947330810810811</v>
      </c>
      <c r="F285" s="29">
        <f>F284*0.315/1000</f>
        <v>0.5419532432432432</v>
      </c>
      <c r="G285" s="29">
        <f>G284*0.315/1000</f>
        <v>0.509131945945946</v>
      </c>
      <c r="H285" s="29">
        <f>H284*0.315/1000</f>
        <v>0.389735027027027</v>
      </c>
      <c r="M285" s="45"/>
    </row>
    <row r="286" spans="2:13" ht="13.5" customHeight="1">
      <c r="B286" s="36" t="s">
        <v>127</v>
      </c>
      <c r="C286" s="27" t="s">
        <v>118</v>
      </c>
      <c r="D286" s="37"/>
      <c r="E286" s="38">
        <f>E284/E279</f>
        <v>0.1763815829252071</v>
      </c>
      <c r="F286" s="38">
        <f>F284/F279</f>
        <v>0.1339838397699935</v>
      </c>
      <c r="G286" s="38">
        <f>G284/G279</f>
        <v>0.12002850844666098</v>
      </c>
      <c r="H286" s="38">
        <f>H284/H279</f>
        <v>0.09579376392607618</v>
      </c>
      <c r="M286" s="45"/>
    </row>
    <row r="287" spans="2:8" ht="13.5" customHeight="1">
      <c r="B287" s="39"/>
      <c r="D287" s="40"/>
      <c r="E287" s="41"/>
      <c r="F287" s="41"/>
      <c r="G287" s="41"/>
      <c r="H287" s="41"/>
    </row>
    <row r="288" spans="2:13" ht="13.5" customHeight="1">
      <c r="B288" s="42" t="s">
        <v>128</v>
      </c>
      <c r="C288" s="27" t="s">
        <v>164</v>
      </c>
      <c r="D288" s="43"/>
      <c r="E288" s="44">
        <v>1244.6629313892904</v>
      </c>
      <c r="F288" s="44">
        <v>2419.94950308883</v>
      </c>
      <c r="G288" s="44">
        <v>3026.853772363226</v>
      </c>
      <c r="H288" s="44">
        <v>3960.308565705074</v>
      </c>
      <c r="M288" s="26"/>
    </row>
    <row r="292" spans="1:8" ht="13.5" customHeight="1">
      <c r="A292" s="23" t="s">
        <v>145</v>
      </c>
      <c r="E292" s="25">
        <v>2000</v>
      </c>
      <c r="F292" s="25">
        <v>2001</v>
      </c>
      <c r="G292" s="25">
        <v>2002</v>
      </c>
      <c r="H292" s="25">
        <v>2003</v>
      </c>
    </row>
    <row r="293" spans="1:13" ht="13.5" customHeight="1">
      <c r="A293" s="557" t="s">
        <v>110</v>
      </c>
      <c r="B293" s="26" t="s">
        <v>111</v>
      </c>
      <c r="C293" s="27" t="s">
        <v>112</v>
      </c>
      <c r="D293" s="26" t="s">
        <v>282</v>
      </c>
      <c r="E293" s="29">
        <v>7.189169</v>
      </c>
      <c r="F293" s="29">
        <v>7.887512</v>
      </c>
      <c r="G293" s="29">
        <v>8.585992000000001</v>
      </c>
      <c r="H293" s="29">
        <v>8.929886</v>
      </c>
      <c r="M293" s="26" t="s">
        <v>281</v>
      </c>
    </row>
    <row r="294" spans="1:13" ht="13.5" customHeight="1">
      <c r="A294" s="558"/>
      <c r="B294" s="26" t="s">
        <v>113</v>
      </c>
      <c r="C294" s="27" t="s">
        <v>112</v>
      </c>
      <c r="D294" s="26" t="s">
        <v>282</v>
      </c>
      <c r="E294" s="29">
        <v>3.248328</v>
      </c>
      <c r="F294" s="29">
        <v>4.16831</v>
      </c>
      <c r="G294" s="29">
        <v>4.918823000000001</v>
      </c>
      <c r="H294" s="29">
        <v>5.215993</v>
      </c>
      <c r="M294" s="26" t="s">
        <v>281</v>
      </c>
    </row>
    <row r="295" spans="1:13" ht="13.5" customHeight="1">
      <c r="A295" s="558"/>
      <c r="B295" s="26" t="s">
        <v>114</v>
      </c>
      <c r="C295" s="27" t="s">
        <v>112</v>
      </c>
      <c r="D295" s="26" t="s">
        <v>282</v>
      </c>
      <c r="E295" s="29">
        <v>0</v>
      </c>
      <c r="F295" s="29">
        <v>0</v>
      </c>
      <c r="G295" s="29">
        <v>0</v>
      </c>
      <c r="H295" s="29">
        <v>0</v>
      </c>
      <c r="M295" s="26" t="s">
        <v>281</v>
      </c>
    </row>
    <row r="296" spans="1:13" ht="13.5" customHeight="1">
      <c r="A296" s="559"/>
      <c r="B296" s="26" t="s">
        <v>115</v>
      </c>
      <c r="C296" s="27" t="s">
        <v>112</v>
      </c>
      <c r="D296" s="26" t="s">
        <v>282</v>
      </c>
      <c r="E296" s="29">
        <v>0.5909815699658704</v>
      </c>
      <c r="F296" s="29">
        <v>0.5939098976109216</v>
      </c>
      <c r="G296" s="29">
        <v>0.6268423208191126</v>
      </c>
      <c r="H296" s="29">
        <v>0.6366184300341297</v>
      </c>
      <c r="M296" s="26" t="s">
        <v>281</v>
      </c>
    </row>
    <row r="297" spans="1:13" ht="13.5" customHeight="1">
      <c r="A297" s="30"/>
      <c r="B297" s="26" t="s">
        <v>115</v>
      </c>
      <c r="C297" s="27" t="s">
        <v>164</v>
      </c>
      <c r="D297" s="26" t="s">
        <v>116</v>
      </c>
      <c r="E297" s="28">
        <f>E296/0.315*1000</f>
        <v>1876.13196814562</v>
      </c>
      <c r="F297" s="28">
        <f>F296/0.315*1000</f>
        <v>1885.428246383878</v>
      </c>
      <c r="G297" s="28">
        <f>G296/0.315*1000</f>
        <v>1989.9756216479764</v>
      </c>
      <c r="H297" s="28">
        <f>H296/0.315*1000</f>
        <v>2021.010888997237</v>
      </c>
      <c r="M297" s="45"/>
    </row>
    <row r="298" spans="1:13" ht="13.5" customHeight="1">
      <c r="A298" s="30"/>
      <c r="B298" s="31" t="s">
        <v>117</v>
      </c>
      <c r="C298" s="27" t="s">
        <v>118</v>
      </c>
      <c r="D298" s="26"/>
      <c r="E298" s="32">
        <f>E296/E293</f>
        <v>0.08220443419341934</v>
      </c>
      <c r="F298" s="32">
        <f>F296/F293</f>
        <v>0.07529749528253289</v>
      </c>
      <c r="G298" s="32">
        <f>G296/G293</f>
        <v>0.0730075593849974</v>
      </c>
      <c r="H298" s="32">
        <f>H296/H293</f>
        <v>0.07129076788148579</v>
      </c>
      <c r="M298" s="45"/>
    </row>
    <row r="299" spans="5:8" ht="13.5" customHeight="1">
      <c r="E299" s="34"/>
      <c r="F299" s="34"/>
      <c r="G299" s="34"/>
      <c r="H299" s="34"/>
    </row>
    <row r="300" spans="1:13" ht="13.5" customHeight="1">
      <c r="A300" s="557" t="s">
        <v>119</v>
      </c>
      <c r="B300" s="35" t="s">
        <v>120</v>
      </c>
      <c r="C300" s="27" t="s">
        <v>164</v>
      </c>
      <c r="D300" s="35" t="s">
        <v>185</v>
      </c>
      <c r="E300" s="28">
        <v>5500</v>
      </c>
      <c r="F300" s="28">
        <v>5700</v>
      </c>
      <c r="G300" s="28">
        <v>6115</v>
      </c>
      <c r="H300" s="28">
        <v>6275</v>
      </c>
      <c r="M300" s="35" t="s">
        <v>281</v>
      </c>
    </row>
    <row r="301" spans="1:13" ht="13.5" customHeight="1">
      <c r="A301" s="558"/>
      <c r="B301" s="35" t="s">
        <v>121</v>
      </c>
      <c r="C301" s="27" t="s">
        <v>164</v>
      </c>
      <c r="D301" s="35" t="s">
        <v>185</v>
      </c>
      <c r="E301" s="28">
        <v>1124</v>
      </c>
      <c r="F301" s="28">
        <v>1450</v>
      </c>
      <c r="G301" s="28">
        <v>1480</v>
      </c>
      <c r="H301" s="28">
        <v>1295</v>
      </c>
      <c r="M301" s="35" t="s">
        <v>281</v>
      </c>
    </row>
    <row r="302" spans="1:13" ht="13.5" customHeight="1">
      <c r="A302" s="558"/>
      <c r="B302" s="26" t="s">
        <v>122</v>
      </c>
      <c r="C302" s="27" t="s">
        <v>164</v>
      </c>
      <c r="D302" s="26" t="s">
        <v>123</v>
      </c>
      <c r="E302" s="28">
        <v>0</v>
      </c>
      <c r="F302" s="28">
        <v>0</v>
      </c>
      <c r="G302" s="28">
        <v>0</v>
      </c>
      <c r="H302" s="28">
        <v>0</v>
      </c>
      <c r="M302" s="26" t="s">
        <v>281</v>
      </c>
    </row>
    <row r="303" spans="1:13" ht="13.5" customHeight="1">
      <c r="A303" s="558"/>
      <c r="B303" s="35" t="s">
        <v>124</v>
      </c>
      <c r="C303" s="27" t="s">
        <v>164</v>
      </c>
      <c r="D303" s="26" t="s">
        <v>282</v>
      </c>
      <c r="E303" s="28">
        <v>5.048648648648649</v>
      </c>
      <c r="F303" s="28">
        <v>10.756756756756756</v>
      </c>
      <c r="G303" s="28">
        <v>20.562162162162164</v>
      </c>
      <c r="H303" s="28">
        <v>24.486486486486488</v>
      </c>
      <c r="M303" s="26" t="s">
        <v>281</v>
      </c>
    </row>
    <row r="304" spans="1:13" ht="13.5" customHeight="1">
      <c r="A304" s="558"/>
      <c r="B304" s="35" t="s">
        <v>125</v>
      </c>
      <c r="C304" s="27" t="s">
        <v>164</v>
      </c>
      <c r="D304" s="26" t="s">
        <v>123</v>
      </c>
      <c r="E304" s="28">
        <v>0</v>
      </c>
      <c r="F304" s="28">
        <v>0</v>
      </c>
      <c r="G304" s="28">
        <v>0</v>
      </c>
      <c r="H304" s="28">
        <v>0</v>
      </c>
      <c r="M304" s="26" t="s">
        <v>281</v>
      </c>
    </row>
    <row r="305" spans="1:13" ht="13.5" customHeight="1">
      <c r="A305" s="559"/>
      <c r="B305" s="26" t="s">
        <v>126</v>
      </c>
      <c r="C305" s="27" t="s">
        <v>164</v>
      </c>
      <c r="D305" s="26"/>
      <c r="E305" s="28">
        <v>1129.0486486486486</v>
      </c>
      <c r="F305" s="28">
        <v>1460.7567567567567</v>
      </c>
      <c r="G305" s="28">
        <v>1500.5621621621622</v>
      </c>
      <c r="H305" s="28">
        <v>1319.4864864864865</v>
      </c>
      <c r="M305" s="26" t="s">
        <v>281</v>
      </c>
    </row>
    <row r="306" spans="2:13" ht="13.5" customHeight="1">
      <c r="B306" s="26" t="s">
        <v>126</v>
      </c>
      <c r="C306" s="27" t="s">
        <v>112</v>
      </c>
      <c r="D306" s="31" t="s">
        <v>116</v>
      </c>
      <c r="E306" s="29">
        <f>E305*0.315/1000</f>
        <v>0.35565032432432436</v>
      </c>
      <c r="F306" s="29">
        <f>F305*0.315/1000</f>
        <v>0.4601383783783784</v>
      </c>
      <c r="G306" s="29">
        <f>G305*0.315/1000</f>
        <v>0.4726770810810811</v>
      </c>
      <c r="H306" s="29">
        <f>H305*0.315/1000</f>
        <v>0.4156382432432432</v>
      </c>
      <c r="M306" s="45"/>
    </row>
    <row r="307" spans="2:13" ht="13.5" customHeight="1">
      <c r="B307" s="36" t="s">
        <v>127</v>
      </c>
      <c r="C307" s="27" t="s">
        <v>118</v>
      </c>
      <c r="D307" s="37"/>
      <c r="E307" s="38">
        <f>E305/E300</f>
        <v>0.20528157248157247</v>
      </c>
      <c r="F307" s="38">
        <f>F305/F300</f>
        <v>0.2562731152204836</v>
      </c>
      <c r="G307" s="38">
        <f>G305/G300</f>
        <v>0.24539037811319087</v>
      </c>
      <c r="H307" s="38">
        <f>H305/H300</f>
        <v>0.21027673091418111</v>
      </c>
      <c r="M307" s="45"/>
    </row>
    <row r="308" spans="2:8" ht="13.5" customHeight="1">
      <c r="B308" s="39"/>
      <c r="D308" s="40"/>
      <c r="E308" s="41"/>
      <c r="F308" s="41"/>
      <c r="G308" s="41"/>
      <c r="H308" s="41"/>
    </row>
    <row r="309" spans="2:13" ht="13.5" customHeight="1">
      <c r="B309" s="42" t="s">
        <v>128</v>
      </c>
      <c r="C309" s="27" t="s">
        <v>164</v>
      </c>
      <c r="D309" s="43"/>
      <c r="E309" s="44">
        <v>709.1521910585689</v>
      </c>
      <c r="F309" s="44">
        <v>386.5524115509311</v>
      </c>
      <c r="G309" s="44">
        <v>449.18067086773704</v>
      </c>
      <c r="H309" s="44">
        <v>660.6641512557519</v>
      </c>
      <c r="M309" s="26"/>
    </row>
    <row r="313" spans="1:8" ht="13.5" customHeight="1">
      <c r="A313" s="23" t="s">
        <v>146</v>
      </c>
      <c r="E313" s="25">
        <v>2000</v>
      </c>
      <c r="F313" s="25">
        <v>2001</v>
      </c>
      <c r="G313" s="25">
        <v>2002</v>
      </c>
      <c r="H313" s="25">
        <v>2003</v>
      </c>
    </row>
    <row r="314" spans="1:13" ht="13.5" customHeight="1">
      <c r="A314" s="557" t="s">
        <v>110</v>
      </c>
      <c r="B314" s="26" t="s">
        <v>111</v>
      </c>
      <c r="C314" s="27" t="s">
        <v>112</v>
      </c>
      <c r="D314" s="26" t="s">
        <v>282</v>
      </c>
      <c r="E314" s="29">
        <v>3.68314</v>
      </c>
      <c r="F314" s="29">
        <v>3.8343000000000003</v>
      </c>
      <c r="G314" s="29">
        <v>4.0405999999999995</v>
      </c>
      <c r="H314" s="29">
        <v>4.26217</v>
      </c>
      <c r="M314" s="26" t="s">
        <v>281</v>
      </c>
    </row>
    <row r="315" spans="1:13" ht="13.5" customHeight="1">
      <c r="A315" s="558"/>
      <c r="B315" s="26" t="s">
        <v>113</v>
      </c>
      <c r="C315" s="27" t="s">
        <v>112</v>
      </c>
      <c r="D315" s="26" t="s">
        <v>282</v>
      </c>
      <c r="E315" s="29">
        <v>0.05668</v>
      </c>
      <c r="F315" s="29">
        <v>0.0599</v>
      </c>
      <c r="G315" s="29">
        <v>0.05644</v>
      </c>
      <c r="H315" s="29">
        <v>0.05995</v>
      </c>
      <c r="M315" s="26" t="s">
        <v>281</v>
      </c>
    </row>
    <row r="316" spans="1:13" ht="13.5" customHeight="1">
      <c r="A316" s="558"/>
      <c r="B316" s="26" t="s">
        <v>114</v>
      </c>
      <c r="C316" s="27" t="s">
        <v>112</v>
      </c>
      <c r="D316" s="26" t="s">
        <v>282</v>
      </c>
      <c r="E316" s="29">
        <v>0.043310580204778154</v>
      </c>
      <c r="F316" s="29">
        <v>0.04583617747440273</v>
      </c>
      <c r="G316" s="29">
        <v>0.044505119453924914</v>
      </c>
      <c r="H316" s="29">
        <v>0.0504778156996587</v>
      </c>
      <c r="M316" s="26" t="s">
        <v>281</v>
      </c>
    </row>
    <row r="317" spans="1:13" ht="13.5" customHeight="1">
      <c r="A317" s="559"/>
      <c r="B317" s="26" t="s">
        <v>115</v>
      </c>
      <c r="C317" s="27" t="s">
        <v>112</v>
      </c>
      <c r="D317" s="26" t="s">
        <v>282</v>
      </c>
      <c r="E317" s="29">
        <v>0.028696245733788393</v>
      </c>
      <c r="F317" s="29">
        <v>0.028829351535836177</v>
      </c>
      <c r="G317" s="29">
        <v>0.02774744027303754</v>
      </c>
      <c r="H317" s="29">
        <v>0.02874061433447099</v>
      </c>
      <c r="M317" s="26" t="s">
        <v>281</v>
      </c>
    </row>
    <row r="318" spans="1:13" ht="13.5" customHeight="1">
      <c r="A318" s="30"/>
      <c r="B318" s="26" t="s">
        <v>115</v>
      </c>
      <c r="C318" s="27" t="s">
        <v>164</v>
      </c>
      <c r="D318" s="26" t="s">
        <v>116</v>
      </c>
      <c r="E318" s="28">
        <f>E317/0.315*1000</f>
        <v>91.09919280567743</v>
      </c>
      <c r="F318" s="28">
        <f>F317/0.315*1000</f>
        <v>91.52175090741643</v>
      </c>
      <c r="G318" s="28">
        <f>G317/0.315*1000</f>
        <v>88.08711197789695</v>
      </c>
      <c r="H318" s="28">
        <f>H317/0.315*1000</f>
        <v>91.24004550625712</v>
      </c>
      <c r="M318" s="45"/>
    </row>
    <row r="319" spans="1:13" ht="13.5" customHeight="1">
      <c r="A319" s="30"/>
      <c r="B319" s="31" t="s">
        <v>117</v>
      </c>
      <c r="C319" s="27" t="s">
        <v>118</v>
      </c>
      <c r="D319" s="26"/>
      <c r="E319" s="32">
        <f>E317/E314</f>
        <v>0.007791244898045797</v>
      </c>
      <c r="F319" s="32">
        <f>F317/F314</f>
        <v>0.007518804354337474</v>
      </c>
      <c r="G319" s="32">
        <f>G317/G314</f>
        <v>0.006867158410393887</v>
      </c>
      <c r="H319" s="32">
        <f>H317/H314</f>
        <v>0.00674318817280188</v>
      </c>
      <c r="M319" s="45"/>
    </row>
    <row r="320" spans="5:8" ht="13.5" customHeight="1">
      <c r="E320" s="34"/>
      <c r="F320" s="34"/>
      <c r="G320" s="34"/>
      <c r="H320" s="34"/>
    </row>
    <row r="321" spans="1:13" ht="13.5" customHeight="1">
      <c r="A321" s="557" t="s">
        <v>119</v>
      </c>
      <c r="B321" s="35" t="s">
        <v>120</v>
      </c>
      <c r="C321" s="27" t="s">
        <v>164</v>
      </c>
      <c r="D321" s="35" t="s">
        <v>185</v>
      </c>
      <c r="E321" s="28">
        <v>259.7</v>
      </c>
      <c r="F321" s="28">
        <v>142.15</v>
      </c>
      <c r="G321" s="28">
        <v>140</v>
      </c>
      <c r="H321" s="28">
        <v>136</v>
      </c>
      <c r="M321" s="35" t="s">
        <v>281</v>
      </c>
    </row>
    <row r="322" spans="1:13" ht="13.5" customHeight="1">
      <c r="A322" s="558"/>
      <c r="B322" s="35" t="s">
        <v>121</v>
      </c>
      <c r="C322" s="27" t="s">
        <v>164</v>
      </c>
      <c r="D322" s="35" t="s">
        <v>185</v>
      </c>
      <c r="E322" s="28">
        <v>18</v>
      </c>
      <c r="F322" s="28">
        <v>18</v>
      </c>
      <c r="G322" s="28">
        <v>6.72</v>
      </c>
      <c r="H322" s="28">
        <v>4</v>
      </c>
      <c r="M322" s="35" t="s">
        <v>281</v>
      </c>
    </row>
    <row r="323" spans="1:13" ht="13.5" customHeight="1">
      <c r="A323" s="558"/>
      <c r="B323" s="26" t="s">
        <v>122</v>
      </c>
      <c r="C323" s="27" t="s">
        <v>164</v>
      </c>
      <c r="D323" s="26" t="s">
        <v>123</v>
      </c>
      <c r="E323" s="28">
        <v>0</v>
      </c>
      <c r="F323" s="28">
        <v>0</v>
      </c>
      <c r="G323" s="28">
        <v>0</v>
      </c>
      <c r="H323" s="28">
        <v>0</v>
      </c>
      <c r="M323" s="26" t="s">
        <v>281</v>
      </c>
    </row>
    <row r="324" spans="1:13" ht="13.5" customHeight="1">
      <c r="A324" s="558"/>
      <c r="B324" s="35" t="s">
        <v>124</v>
      </c>
      <c r="C324" s="27" t="s">
        <v>164</v>
      </c>
      <c r="D324" s="26" t="s">
        <v>282</v>
      </c>
      <c r="E324" s="28">
        <v>0</v>
      </c>
      <c r="F324" s="28">
        <v>0</v>
      </c>
      <c r="G324" s="28">
        <v>0</v>
      </c>
      <c r="H324" s="28">
        <v>0</v>
      </c>
      <c r="M324" s="26" t="s">
        <v>281</v>
      </c>
    </row>
    <row r="325" spans="1:13" ht="13.5" customHeight="1">
      <c r="A325" s="558"/>
      <c r="B325" s="35" t="s">
        <v>125</v>
      </c>
      <c r="C325" s="27" t="s">
        <v>164</v>
      </c>
      <c r="D325" s="26" t="s">
        <v>123</v>
      </c>
      <c r="E325" s="28">
        <v>0</v>
      </c>
      <c r="F325" s="28">
        <v>0</v>
      </c>
      <c r="G325" s="28">
        <v>0</v>
      </c>
      <c r="H325" s="28">
        <v>0</v>
      </c>
      <c r="M325" s="26" t="s">
        <v>281</v>
      </c>
    </row>
    <row r="326" spans="1:13" ht="13.5" customHeight="1">
      <c r="A326" s="559"/>
      <c r="B326" s="26" t="s">
        <v>126</v>
      </c>
      <c r="C326" s="27" t="s">
        <v>164</v>
      </c>
      <c r="D326" s="26"/>
      <c r="E326" s="28">
        <v>18</v>
      </c>
      <c r="F326" s="28">
        <v>18</v>
      </c>
      <c r="G326" s="28">
        <v>6.72</v>
      </c>
      <c r="H326" s="28">
        <v>4</v>
      </c>
      <c r="M326" s="26" t="s">
        <v>281</v>
      </c>
    </row>
    <row r="327" spans="2:13" ht="13.5" customHeight="1">
      <c r="B327" s="26" t="s">
        <v>126</v>
      </c>
      <c r="C327" s="27" t="s">
        <v>112</v>
      </c>
      <c r="D327" s="31" t="s">
        <v>116</v>
      </c>
      <c r="E327" s="29">
        <f>E326*0.315/1000</f>
        <v>0.00567</v>
      </c>
      <c r="F327" s="29">
        <f>F326*0.315/1000</f>
        <v>0.00567</v>
      </c>
      <c r="G327" s="29">
        <f>G326*0.315/1000</f>
        <v>0.0021168</v>
      </c>
      <c r="H327" s="29">
        <f>H326*0.315/1000</f>
        <v>0.00126</v>
      </c>
      <c r="M327" s="45"/>
    </row>
    <row r="328" spans="2:13" ht="13.5" customHeight="1">
      <c r="B328" s="36" t="s">
        <v>127</v>
      </c>
      <c r="C328" s="27" t="s">
        <v>118</v>
      </c>
      <c r="D328" s="37"/>
      <c r="E328" s="38">
        <f>E326/E321</f>
        <v>0.0693107431651906</v>
      </c>
      <c r="F328" s="38">
        <f>F326/F321</f>
        <v>0.1266268026732325</v>
      </c>
      <c r="G328" s="38">
        <f>G326/G321</f>
        <v>0.048</v>
      </c>
      <c r="H328" s="38">
        <f>H326/H321</f>
        <v>0.029411764705882353</v>
      </c>
      <c r="M328" s="45"/>
    </row>
    <row r="329" spans="2:8" ht="13.5" customHeight="1">
      <c r="B329" s="39"/>
      <c r="D329" s="40"/>
      <c r="E329" s="41"/>
      <c r="F329" s="41"/>
      <c r="G329" s="41"/>
      <c r="H329" s="41"/>
    </row>
    <row r="330" spans="2:13" ht="13.5" customHeight="1">
      <c r="B330" s="42" t="s">
        <v>128</v>
      </c>
      <c r="C330" s="27" t="s">
        <v>164</v>
      </c>
      <c r="D330" s="43"/>
      <c r="E330" s="44">
        <v>71.25737397756888</v>
      </c>
      <c r="F330" s="44">
        <v>71.67138891395389</v>
      </c>
      <c r="G330" s="44">
        <v>79.58619058487571</v>
      </c>
      <c r="H330" s="44">
        <v>85.39537895636388</v>
      </c>
      <c r="M330" s="26"/>
    </row>
    <row r="333" spans="1:8" ht="13.5" customHeight="1">
      <c r="A333" s="23" t="s">
        <v>147</v>
      </c>
      <c r="E333" s="25">
        <v>2000</v>
      </c>
      <c r="F333" s="25">
        <v>2001</v>
      </c>
      <c r="G333" s="25">
        <v>2002</v>
      </c>
      <c r="H333" s="25">
        <v>2003</v>
      </c>
    </row>
    <row r="334" spans="1:13" ht="13.5" customHeight="1">
      <c r="A334" s="557" t="s">
        <v>110</v>
      </c>
      <c r="B334" s="26" t="s">
        <v>111</v>
      </c>
      <c r="C334" s="27" t="s">
        <v>112</v>
      </c>
      <c r="D334" s="26" t="s">
        <v>282</v>
      </c>
      <c r="E334" s="29">
        <v>75.77167999999999</v>
      </c>
      <c r="F334" s="29">
        <v>77.84646000000001</v>
      </c>
      <c r="G334" s="29">
        <v>78.56075999999999</v>
      </c>
      <c r="H334" s="29">
        <v>80.82927000000001</v>
      </c>
      <c r="M334" s="26" t="s">
        <v>281</v>
      </c>
    </row>
    <row r="335" spans="1:13" ht="13.5" customHeight="1">
      <c r="A335" s="558"/>
      <c r="B335" s="26" t="s">
        <v>113</v>
      </c>
      <c r="C335" s="27" t="s">
        <v>112</v>
      </c>
      <c r="D335" s="26" t="s">
        <v>282</v>
      </c>
      <c r="E335" s="29">
        <v>57.16368</v>
      </c>
      <c r="F335" s="29">
        <v>60.94851</v>
      </c>
      <c r="G335" s="29">
        <v>60.5135</v>
      </c>
      <c r="H335" s="29">
        <v>58.46514</v>
      </c>
      <c r="M335" s="26" t="s">
        <v>281</v>
      </c>
    </row>
    <row r="336" spans="1:13" ht="13.5" customHeight="1">
      <c r="A336" s="558"/>
      <c r="B336" s="26" t="s">
        <v>114</v>
      </c>
      <c r="C336" s="27" t="s">
        <v>112</v>
      </c>
      <c r="D336" s="26" t="s">
        <v>282</v>
      </c>
      <c r="E336" s="29">
        <v>1.631194539249147</v>
      </c>
      <c r="F336" s="29">
        <v>1.703924914675768</v>
      </c>
      <c r="G336" s="29">
        <v>1.9155290102389078</v>
      </c>
      <c r="H336" s="29">
        <v>1.7760068259385664</v>
      </c>
      <c r="M336" s="26" t="s">
        <v>281</v>
      </c>
    </row>
    <row r="337" spans="1:13" ht="13.5" customHeight="1">
      <c r="A337" s="559"/>
      <c r="B337" s="26" t="s">
        <v>115</v>
      </c>
      <c r="C337" s="27" t="s">
        <v>112</v>
      </c>
      <c r="D337" s="26" t="s">
        <v>282</v>
      </c>
      <c r="E337" s="29">
        <v>0.6529556313993173</v>
      </c>
      <c r="F337" s="29">
        <v>0.6439965870307167</v>
      </c>
      <c r="G337" s="29">
        <v>0.6529351535836178</v>
      </c>
      <c r="H337" s="29">
        <v>0.2565767918088737</v>
      </c>
      <c r="M337" s="26" t="s">
        <v>281</v>
      </c>
    </row>
    <row r="338" spans="1:13" ht="13.5" customHeight="1">
      <c r="A338" s="30"/>
      <c r="B338" s="26" t="s">
        <v>115</v>
      </c>
      <c r="C338" s="27" t="s">
        <v>164</v>
      </c>
      <c r="D338" s="26" t="s">
        <v>116</v>
      </c>
      <c r="E338" s="28">
        <f>E337/0.315*1000</f>
        <v>2072.875020315293</v>
      </c>
      <c r="F338" s="28">
        <f>F337/0.315*1000</f>
        <v>2044.4336096213228</v>
      </c>
      <c r="G338" s="28">
        <f>G337/0.315*1000</f>
        <v>2072.810011376564</v>
      </c>
      <c r="H338" s="28">
        <f>H337/0.315*1000</f>
        <v>814.5294978059483</v>
      </c>
      <c r="M338" s="45"/>
    </row>
    <row r="339" spans="1:13" ht="13.5" customHeight="1">
      <c r="A339" s="30"/>
      <c r="B339" s="31" t="s">
        <v>117</v>
      </c>
      <c r="C339" s="27" t="s">
        <v>118</v>
      </c>
      <c r="D339" s="26"/>
      <c r="E339" s="32">
        <f>E337/E334</f>
        <v>0.008617409979550638</v>
      </c>
      <c r="F339" s="32">
        <f>F337/F334</f>
        <v>0.00827265089550272</v>
      </c>
      <c r="G339" s="32">
        <f>G337/G334</f>
        <v>0.008311212284397679</v>
      </c>
      <c r="H339" s="32">
        <f>H337/H334</f>
        <v>0.0031743054441648886</v>
      </c>
      <c r="M339" s="45"/>
    </row>
    <row r="340" spans="5:8" ht="13.5" customHeight="1">
      <c r="E340" s="34"/>
      <c r="F340" s="34"/>
      <c r="G340" s="34"/>
      <c r="H340" s="34"/>
    </row>
    <row r="341" spans="1:13" ht="13.5" customHeight="1">
      <c r="A341" s="557" t="s">
        <v>119</v>
      </c>
      <c r="B341" s="35" t="s">
        <v>120</v>
      </c>
      <c r="C341" s="27" t="s">
        <v>164</v>
      </c>
      <c r="D341" s="35" t="s">
        <v>185</v>
      </c>
      <c r="E341" s="28">
        <v>1039</v>
      </c>
      <c r="F341" s="28">
        <v>865</v>
      </c>
      <c r="G341" s="28">
        <v>839</v>
      </c>
      <c r="H341" s="28">
        <v>914</v>
      </c>
      <c r="M341" s="35" t="s">
        <v>281</v>
      </c>
    </row>
    <row r="342" spans="1:13" ht="13.5" customHeight="1">
      <c r="A342" s="558"/>
      <c r="B342" s="35" t="s">
        <v>121</v>
      </c>
      <c r="C342" s="27" t="s">
        <v>164</v>
      </c>
      <c r="D342" s="35" t="s">
        <v>185</v>
      </c>
      <c r="E342" s="28">
        <v>162</v>
      </c>
      <c r="F342" s="28">
        <v>160</v>
      </c>
      <c r="G342" s="28">
        <v>136</v>
      </c>
      <c r="H342" s="28">
        <v>136</v>
      </c>
      <c r="M342" s="35" t="s">
        <v>281</v>
      </c>
    </row>
    <row r="343" spans="1:13" ht="13.5" customHeight="1">
      <c r="A343" s="558"/>
      <c r="B343" s="26" t="s">
        <v>122</v>
      </c>
      <c r="C343" s="27" t="s">
        <v>164</v>
      </c>
      <c r="D343" s="26" t="s">
        <v>123</v>
      </c>
      <c r="E343" s="28">
        <v>0</v>
      </c>
      <c r="F343" s="28">
        <v>0</v>
      </c>
      <c r="G343" s="28">
        <v>0</v>
      </c>
      <c r="H343" s="28">
        <v>0</v>
      </c>
      <c r="M343" s="26" t="s">
        <v>281</v>
      </c>
    </row>
    <row r="344" spans="1:13" ht="13.5" customHeight="1">
      <c r="A344" s="558"/>
      <c r="B344" s="35" t="s">
        <v>124</v>
      </c>
      <c r="C344" s="27" t="s">
        <v>164</v>
      </c>
      <c r="D344" s="26" t="s">
        <v>282</v>
      </c>
      <c r="E344" s="28">
        <v>0</v>
      </c>
      <c r="F344" s="28">
        <v>0</v>
      </c>
      <c r="G344" s="28">
        <v>0</v>
      </c>
      <c r="H344" s="28">
        <v>0</v>
      </c>
      <c r="M344" s="26" t="s">
        <v>281</v>
      </c>
    </row>
    <row r="345" spans="1:13" ht="13.5" customHeight="1">
      <c r="A345" s="558"/>
      <c r="B345" s="35" t="s">
        <v>125</v>
      </c>
      <c r="C345" s="27" t="s">
        <v>164</v>
      </c>
      <c r="D345" s="26" t="s">
        <v>123</v>
      </c>
      <c r="E345" s="28">
        <v>0</v>
      </c>
      <c r="F345" s="28">
        <v>0</v>
      </c>
      <c r="G345" s="28">
        <v>0</v>
      </c>
      <c r="H345" s="28">
        <v>0</v>
      </c>
      <c r="M345" s="26" t="s">
        <v>281</v>
      </c>
    </row>
    <row r="346" spans="1:13" ht="13.5" customHeight="1">
      <c r="A346" s="559"/>
      <c r="B346" s="26" t="s">
        <v>126</v>
      </c>
      <c r="C346" s="27" t="s">
        <v>164</v>
      </c>
      <c r="D346" s="26"/>
      <c r="E346" s="28">
        <v>162</v>
      </c>
      <c r="F346" s="28">
        <v>160</v>
      </c>
      <c r="G346" s="28">
        <v>136</v>
      </c>
      <c r="H346" s="28">
        <v>136</v>
      </c>
      <c r="M346" s="26" t="s">
        <v>281</v>
      </c>
    </row>
    <row r="347" spans="2:13" ht="13.5" customHeight="1">
      <c r="B347" s="26" t="s">
        <v>126</v>
      </c>
      <c r="C347" s="27" t="s">
        <v>112</v>
      </c>
      <c r="D347" s="31" t="s">
        <v>116</v>
      </c>
      <c r="E347" s="29">
        <f>E346*0.315/1000</f>
        <v>0.05103</v>
      </c>
      <c r="F347" s="29">
        <f>F346*0.315/1000</f>
        <v>0.0504</v>
      </c>
      <c r="G347" s="29">
        <f>G346*0.315/1000</f>
        <v>0.04284</v>
      </c>
      <c r="H347" s="29">
        <f>H346*0.315/1000</f>
        <v>0.04284</v>
      </c>
      <c r="M347" s="45"/>
    </row>
    <row r="348" spans="2:13" ht="13.5" customHeight="1">
      <c r="B348" s="36" t="s">
        <v>127</v>
      </c>
      <c r="C348" s="27" t="s">
        <v>118</v>
      </c>
      <c r="D348" s="37"/>
      <c r="E348" s="38">
        <f>E346/E341</f>
        <v>0.15591915303176132</v>
      </c>
      <c r="F348" s="38">
        <f>F346/F341</f>
        <v>0.18497109826589594</v>
      </c>
      <c r="G348" s="38">
        <f>G346/G341</f>
        <v>0.16209773539928488</v>
      </c>
      <c r="H348" s="38">
        <f>H346/H341</f>
        <v>0.1487964989059081</v>
      </c>
      <c r="M348" s="45"/>
    </row>
    <row r="349" spans="2:8" ht="13.5" customHeight="1">
      <c r="B349" s="39"/>
      <c r="D349" s="40"/>
      <c r="E349" s="41"/>
      <c r="F349" s="41"/>
      <c r="G349" s="41"/>
      <c r="H349" s="41"/>
    </row>
    <row r="350" spans="2:13" ht="13.5" customHeight="1">
      <c r="B350" s="42" t="s">
        <v>128</v>
      </c>
      <c r="C350" s="27" t="s">
        <v>164</v>
      </c>
      <c r="D350" s="43"/>
      <c r="E350" s="44">
        <v>1868.9661940880787</v>
      </c>
      <c r="F350" s="44">
        <v>1843.0998041390876</v>
      </c>
      <c r="G350" s="44">
        <v>1894.9024994824813</v>
      </c>
      <c r="H350" s="44">
        <v>662.0615608363102</v>
      </c>
      <c r="M350" s="26"/>
    </row>
    <row r="354" spans="1:8" ht="13.5" customHeight="1">
      <c r="A354" s="23" t="s">
        <v>159</v>
      </c>
      <c r="E354" s="25">
        <v>2000</v>
      </c>
      <c r="F354" s="25">
        <v>2001</v>
      </c>
      <c r="G354" s="25">
        <v>2002</v>
      </c>
      <c r="H354" s="25">
        <v>2003</v>
      </c>
    </row>
    <row r="355" spans="1:8" ht="13.5" customHeight="1">
      <c r="A355" s="557" t="s">
        <v>110</v>
      </c>
      <c r="B355" s="26" t="s">
        <v>111</v>
      </c>
      <c r="C355" s="27" t="s">
        <v>112</v>
      </c>
      <c r="D355" s="26" t="s">
        <v>282</v>
      </c>
      <c r="E355" s="29">
        <v>25.79248</v>
      </c>
      <c r="F355" s="29">
        <v>26.44837</v>
      </c>
      <c r="G355" s="29">
        <v>28.81173</v>
      </c>
      <c r="H355" s="29">
        <v>23.3469</v>
      </c>
    </row>
    <row r="356" spans="1:8" ht="13.5" customHeight="1">
      <c r="A356" s="558"/>
      <c r="B356" s="26" t="s">
        <v>113</v>
      </c>
      <c r="C356" s="27" t="s">
        <v>112</v>
      </c>
      <c r="D356" s="26" t="s">
        <v>282</v>
      </c>
      <c r="E356" s="29">
        <v>229.03509</v>
      </c>
      <c r="F356" s="29">
        <v>226.42587</v>
      </c>
      <c r="G356" s="29">
        <v>234.18134</v>
      </c>
      <c r="H356" s="29">
        <v>233.20488</v>
      </c>
    </row>
    <row r="357" spans="1:8" ht="13.5" customHeight="1">
      <c r="A357" s="558"/>
      <c r="B357" s="26" t="s">
        <v>114</v>
      </c>
      <c r="C357" s="27" t="s">
        <v>112</v>
      </c>
      <c r="D357" s="26" t="s">
        <v>282</v>
      </c>
      <c r="E357" s="29">
        <v>1.8389419795221842</v>
      </c>
      <c r="F357" s="29">
        <v>2.05740614334471</v>
      </c>
      <c r="G357" s="29">
        <v>1.9215699658703072</v>
      </c>
      <c r="H357" s="29">
        <v>2.030853242320819</v>
      </c>
    </row>
    <row r="358" spans="1:8" ht="13.5" customHeight="1">
      <c r="A358" s="559"/>
      <c r="B358" s="26" t="s">
        <v>115</v>
      </c>
      <c r="C358" s="27" t="s">
        <v>112</v>
      </c>
      <c r="D358" s="26" t="s">
        <v>283</v>
      </c>
      <c r="E358" s="29">
        <v>1.7332559726962455</v>
      </c>
      <c r="F358" s="29">
        <v>1.9394607508532422</v>
      </c>
      <c r="G358" s="29">
        <v>1.775627986348123</v>
      </c>
      <c r="H358" s="29">
        <v>1.8243378839590443</v>
      </c>
    </row>
    <row r="359" spans="1:8" ht="13.5" customHeight="1">
      <c r="A359" s="30"/>
      <c r="B359" s="26" t="s">
        <v>115</v>
      </c>
      <c r="C359" s="27" t="s">
        <v>164</v>
      </c>
      <c r="D359" s="26" t="s">
        <v>116</v>
      </c>
      <c r="E359" s="28">
        <f>E358/0.315*1000</f>
        <v>5502.399913321415</v>
      </c>
      <c r="F359" s="28">
        <f>F358/0.315*1000</f>
        <v>6157.01825667696</v>
      </c>
      <c r="G359" s="28">
        <f>G358/0.315*1000</f>
        <v>5636.914242374994</v>
      </c>
      <c r="H359" s="28">
        <f>H358/0.315*1000</f>
        <v>5791.54883796522</v>
      </c>
    </row>
    <row r="360" spans="1:8" ht="13.5" customHeight="1">
      <c r="A360" s="30"/>
      <c r="B360" s="31" t="s">
        <v>117</v>
      </c>
      <c r="C360" s="27" t="s">
        <v>118</v>
      </c>
      <c r="D360" s="26"/>
      <c r="E360" s="32">
        <f>E358/E355</f>
        <v>0.06720005104961778</v>
      </c>
      <c r="F360" s="32">
        <f>F358/F355</f>
        <v>0.07333006725379455</v>
      </c>
      <c r="G360" s="32">
        <f>G358/G355</f>
        <v>0.061628648690936746</v>
      </c>
      <c r="H360" s="32">
        <f>H358/H355</f>
        <v>0.07814047620707863</v>
      </c>
    </row>
    <row r="361" spans="5:8" ht="13.5" customHeight="1">
      <c r="E361" s="34"/>
      <c r="F361" s="34"/>
      <c r="G361" s="34"/>
      <c r="H361" s="34"/>
    </row>
    <row r="362" spans="1:8" ht="13.5" customHeight="1">
      <c r="A362" s="557" t="s">
        <v>119</v>
      </c>
      <c r="B362" s="35" t="s">
        <v>120</v>
      </c>
      <c r="C362" s="27" t="s">
        <v>160</v>
      </c>
      <c r="D362" s="35" t="s">
        <v>185</v>
      </c>
      <c r="E362" s="28">
        <v>8156.26</v>
      </c>
      <c r="F362" s="28">
        <v>8996.34</v>
      </c>
      <c r="G362" s="28">
        <v>8651</v>
      </c>
      <c r="H362" s="28">
        <v>8302</v>
      </c>
    </row>
    <row r="363" spans="1:8" ht="13.5" customHeight="1">
      <c r="A363" s="558"/>
      <c r="B363" s="35" t="s">
        <v>121</v>
      </c>
      <c r="C363" s="27" t="s">
        <v>160</v>
      </c>
      <c r="D363" s="35" t="s">
        <v>161</v>
      </c>
      <c r="E363" s="28">
        <v>717</v>
      </c>
      <c r="F363" s="28">
        <v>678.48</v>
      </c>
      <c r="G363" s="28">
        <v>1111.8</v>
      </c>
      <c r="H363" s="28">
        <v>1188</v>
      </c>
    </row>
    <row r="364" spans="1:8" ht="13.5" customHeight="1">
      <c r="A364" s="558"/>
      <c r="B364" s="26" t="s">
        <v>122</v>
      </c>
      <c r="C364" s="27" t="s">
        <v>160</v>
      </c>
      <c r="D364" s="26" t="s">
        <v>123</v>
      </c>
      <c r="E364" s="28">
        <v>0</v>
      </c>
      <c r="F364" s="28">
        <v>0</v>
      </c>
      <c r="G364" s="28">
        <v>0</v>
      </c>
      <c r="H364" s="28">
        <v>0</v>
      </c>
    </row>
    <row r="365" spans="1:8" ht="13.5" customHeight="1">
      <c r="A365" s="558"/>
      <c r="B365" s="35" t="s">
        <v>162</v>
      </c>
      <c r="C365" s="27" t="s">
        <v>160</v>
      </c>
      <c r="D365" s="26" t="s">
        <v>282</v>
      </c>
      <c r="E365" s="28">
        <v>1899.416216216216</v>
      </c>
      <c r="F365" s="28">
        <v>1814.464864864865</v>
      </c>
      <c r="G365" s="28">
        <v>1678.9837837837838</v>
      </c>
      <c r="H365" s="28">
        <v>1772.8324324324326</v>
      </c>
    </row>
    <row r="366" spans="1:9" ht="13.5" customHeight="1">
      <c r="A366" s="558"/>
      <c r="B366" s="35" t="s">
        <v>125</v>
      </c>
      <c r="C366" s="27" t="s">
        <v>160</v>
      </c>
      <c r="D366" s="26" t="s">
        <v>283</v>
      </c>
      <c r="E366" s="28">
        <v>0</v>
      </c>
      <c r="F366" s="28">
        <v>0</v>
      </c>
      <c r="G366" s="28">
        <v>0</v>
      </c>
      <c r="H366" s="28">
        <v>0</v>
      </c>
      <c r="I366" t="s">
        <v>163</v>
      </c>
    </row>
    <row r="367" spans="1:8" ht="13.5" customHeight="1">
      <c r="A367" s="559"/>
      <c r="B367" s="26" t="s">
        <v>126</v>
      </c>
      <c r="C367" s="27" t="s">
        <v>160</v>
      </c>
      <c r="D367" s="26"/>
      <c r="E367" s="28">
        <v>2616.416216216216</v>
      </c>
      <c r="F367" s="28">
        <v>2492.944864864865</v>
      </c>
      <c r="G367" s="28">
        <v>2790.7837837837837</v>
      </c>
      <c r="H367" s="28">
        <v>2960.8324324324326</v>
      </c>
    </row>
    <row r="368" spans="2:8" ht="13.5" customHeight="1">
      <c r="B368" s="26" t="s">
        <v>126</v>
      </c>
      <c r="C368" s="27" t="s">
        <v>112</v>
      </c>
      <c r="D368" s="31" t="s">
        <v>116</v>
      </c>
      <c r="E368" s="29">
        <f>E367*0.315/1000</f>
        <v>0.8241711081081081</v>
      </c>
      <c r="F368" s="29">
        <f>F367*0.315/1000</f>
        <v>0.7852776324324325</v>
      </c>
      <c r="G368" s="29">
        <f>G367*0.315/1000</f>
        <v>0.8790968918918919</v>
      </c>
      <c r="H368" s="29">
        <f>H367*0.315/1000</f>
        <v>0.9326622162162163</v>
      </c>
    </row>
    <row r="369" spans="2:8" ht="13.5" customHeight="1">
      <c r="B369" s="36" t="s">
        <v>127</v>
      </c>
      <c r="C369" s="27" t="s">
        <v>118</v>
      </c>
      <c r="D369" s="37"/>
      <c r="E369" s="38">
        <f>E367/E362</f>
        <v>0.3207862692234205</v>
      </c>
      <c r="F369" s="38">
        <f>F367/F362</f>
        <v>0.277106563876517</v>
      </c>
      <c r="G369" s="38">
        <f>G367/G362</f>
        <v>0.3225966690306073</v>
      </c>
      <c r="H369" s="38">
        <f>H367/H362</f>
        <v>0.3566408615312494</v>
      </c>
    </row>
    <row r="370" spans="2:8" ht="13.5" customHeight="1">
      <c r="B370" s="39"/>
      <c r="D370" s="40"/>
      <c r="E370" s="41"/>
      <c r="F370" s="41"/>
      <c r="G370" s="41"/>
      <c r="H370" s="41"/>
    </row>
    <row r="371" spans="2:8" ht="13.5" customHeight="1">
      <c r="B371" s="42" t="s">
        <v>128</v>
      </c>
      <c r="C371" s="27" t="s">
        <v>160</v>
      </c>
      <c r="D371" s="43"/>
      <c r="E371" s="44">
        <v>2774.7376646430234</v>
      </c>
      <c r="F371" s="44">
        <v>3539.592462827957</v>
      </c>
      <c r="G371" s="44">
        <v>2732.1648518246852</v>
      </c>
      <c r="H371" s="44">
        <v>2713.624438357752</v>
      </c>
    </row>
    <row r="372" spans="2:8" ht="13.5" customHeight="1">
      <c r="B372" s="22"/>
      <c r="C372" s="47"/>
      <c r="D372" s="45"/>
      <c r="E372" s="48"/>
      <c r="F372" s="48"/>
      <c r="G372" s="48"/>
      <c r="H372" s="48"/>
    </row>
    <row r="373" spans="2:8" ht="13.5" customHeight="1">
      <c r="B373" s="22"/>
      <c r="C373" s="47"/>
      <c r="D373" s="45"/>
      <c r="E373" s="48"/>
      <c r="F373" s="48"/>
      <c r="G373" s="48"/>
      <c r="H373" s="48"/>
    </row>
    <row r="375" spans="1:8" ht="13.5" customHeight="1">
      <c r="A375" s="23" t="s">
        <v>148</v>
      </c>
      <c r="E375" s="25">
        <v>2000</v>
      </c>
      <c r="F375" s="25">
        <v>2001</v>
      </c>
      <c r="G375" s="25">
        <v>2002</v>
      </c>
      <c r="H375" s="25">
        <v>2003</v>
      </c>
    </row>
    <row r="376" spans="1:13" ht="13.5" customHeight="1">
      <c r="A376" s="557" t="s">
        <v>110</v>
      </c>
      <c r="B376" s="26" t="s">
        <v>111</v>
      </c>
      <c r="C376" s="27" t="s">
        <v>112</v>
      </c>
      <c r="D376" s="26" t="s">
        <v>282</v>
      </c>
      <c r="E376" s="29">
        <v>89.42435</v>
      </c>
      <c r="F376" s="29">
        <v>89.91884</v>
      </c>
      <c r="G376" s="29">
        <v>89.06329</v>
      </c>
      <c r="H376" s="29">
        <v>93.66611</v>
      </c>
      <c r="M376" s="26" t="s">
        <v>281</v>
      </c>
    </row>
    <row r="377" spans="1:13" ht="13.5" customHeight="1">
      <c r="A377" s="558"/>
      <c r="B377" s="26" t="s">
        <v>113</v>
      </c>
      <c r="C377" s="27" t="s">
        <v>112</v>
      </c>
      <c r="D377" s="26" t="s">
        <v>282</v>
      </c>
      <c r="E377" s="29">
        <v>79.56744</v>
      </c>
      <c r="F377" s="29">
        <v>80.26142</v>
      </c>
      <c r="G377" s="29">
        <v>80.17144</v>
      </c>
      <c r="H377" s="29">
        <v>80.62877</v>
      </c>
      <c r="M377" s="26" t="s">
        <v>281</v>
      </c>
    </row>
    <row r="378" spans="1:13" ht="13.5" customHeight="1">
      <c r="A378" s="558"/>
      <c r="B378" s="26" t="s">
        <v>114</v>
      </c>
      <c r="C378" s="27" t="s">
        <v>112</v>
      </c>
      <c r="D378" s="26" t="s">
        <v>282</v>
      </c>
      <c r="E378" s="29">
        <v>5.182662116040956</v>
      </c>
      <c r="F378" s="29">
        <v>5.5294880546075085</v>
      </c>
      <c r="G378" s="29">
        <v>5.629146757679181</v>
      </c>
      <c r="H378" s="29">
        <v>5.669488054607508</v>
      </c>
      <c r="M378" s="26" t="s">
        <v>281</v>
      </c>
    </row>
    <row r="379" spans="1:13" ht="13.5" customHeight="1">
      <c r="A379" s="559"/>
      <c r="B379" s="26" t="s">
        <v>115</v>
      </c>
      <c r="C379" s="27" t="s">
        <v>112</v>
      </c>
      <c r="D379" s="26" t="s">
        <v>282</v>
      </c>
      <c r="E379" s="29">
        <v>4.215344709897611</v>
      </c>
      <c r="F379" s="29">
        <v>4.490726962457337</v>
      </c>
      <c r="G379" s="29">
        <v>4.480102389078498</v>
      </c>
      <c r="H379" s="29">
        <v>4.442737201365188</v>
      </c>
      <c r="M379" s="26" t="s">
        <v>281</v>
      </c>
    </row>
    <row r="380" spans="1:13" ht="13.5" customHeight="1">
      <c r="A380" s="30"/>
      <c r="B380" s="26" t="s">
        <v>115</v>
      </c>
      <c r="C380" s="27" t="s">
        <v>164</v>
      </c>
      <c r="D380" s="26" t="s">
        <v>116</v>
      </c>
      <c r="E380" s="28">
        <f>E379/0.315*1000</f>
        <v>13382.046698087654</v>
      </c>
      <c r="F380" s="28">
        <f>F379/0.315*1000</f>
        <v>14256.276071293134</v>
      </c>
      <c r="G380" s="28">
        <f>G379/0.315*1000</f>
        <v>14222.547266915866</v>
      </c>
      <c r="H380" s="28">
        <f>H379/0.315*1000</f>
        <v>14103.927623381547</v>
      </c>
      <c r="M380" s="45"/>
    </row>
    <row r="381" spans="1:13" ht="13.5" customHeight="1">
      <c r="A381" s="30"/>
      <c r="B381" s="31" t="s">
        <v>117</v>
      </c>
      <c r="C381" s="27" t="s">
        <v>118</v>
      </c>
      <c r="D381" s="26"/>
      <c r="E381" s="32">
        <f>E379/E376</f>
        <v>0.04713866759889908</v>
      </c>
      <c r="F381" s="32">
        <f>F379/F376</f>
        <v>0.04994200283786287</v>
      </c>
      <c r="G381" s="32">
        <f>G379/G376</f>
        <v>0.05030245782609758</v>
      </c>
      <c r="H381" s="32">
        <f>H379/H376</f>
        <v>0.047431639910797914</v>
      </c>
      <c r="M381" s="45"/>
    </row>
    <row r="382" spans="5:8" ht="13.5" customHeight="1">
      <c r="E382" s="34"/>
      <c r="F382" s="34"/>
      <c r="G382" s="34"/>
      <c r="H382" s="34"/>
    </row>
    <row r="383" spans="1:13" ht="13.5" customHeight="1">
      <c r="A383" s="557" t="s">
        <v>119</v>
      </c>
      <c r="B383" s="35" t="s">
        <v>120</v>
      </c>
      <c r="C383" s="27" t="s">
        <v>164</v>
      </c>
      <c r="D383" s="35" t="s">
        <v>185</v>
      </c>
      <c r="E383" s="28">
        <v>26025</v>
      </c>
      <c r="F383" s="28">
        <v>25016</v>
      </c>
      <c r="G383" s="28">
        <v>27137</v>
      </c>
      <c r="H383" s="28">
        <v>28835</v>
      </c>
      <c r="M383" s="35" t="s">
        <v>281</v>
      </c>
    </row>
    <row r="384" spans="1:13" ht="13.5" customHeight="1">
      <c r="A384" s="558"/>
      <c r="B384" s="35" t="s">
        <v>121</v>
      </c>
      <c r="C384" s="27" t="s">
        <v>164</v>
      </c>
      <c r="D384" s="35" t="s">
        <v>185</v>
      </c>
      <c r="E384" s="28">
        <v>1426</v>
      </c>
      <c r="F384" s="28">
        <v>1536</v>
      </c>
      <c r="G384" s="28">
        <v>1641</v>
      </c>
      <c r="H384" s="28">
        <v>2142</v>
      </c>
      <c r="M384" s="35" t="s">
        <v>281</v>
      </c>
    </row>
    <row r="385" spans="1:13" ht="13.5" customHeight="1">
      <c r="A385" s="558"/>
      <c r="B385" s="26" t="s">
        <v>122</v>
      </c>
      <c r="C385" s="27" t="s">
        <v>164</v>
      </c>
      <c r="D385" s="26" t="s">
        <v>123</v>
      </c>
      <c r="E385" s="28">
        <v>0</v>
      </c>
      <c r="F385" s="28">
        <v>0</v>
      </c>
      <c r="G385" s="28">
        <v>0</v>
      </c>
      <c r="H385" s="28">
        <v>0</v>
      </c>
      <c r="M385" s="26" t="s">
        <v>281</v>
      </c>
    </row>
    <row r="386" spans="1:13" ht="13.5" customHeight="1">
      <c r="A386" s="558"/>
      <c r="B386" s="35" t="s">
        <v>124</v>
      </c>
      <c r="C386" s="27" t="s">
        <v>164</v>
      </c>
      <c r="D386" s="26" t="s">
        <v>282</v>
      </c>
      <c r="E386" s="28">
        <v>2365.081081081081</v>
      </c>
      <c r="F386" s="28">
        <v>2367.027027027027</v>
      </c>
      <c r="G386" s="28">
        <v>2490.0864864864866</v>
      </c>
      <c r="H386" s="28">
        <v>2574.1297297297297</v>
      </c>
      <c r="M386" s="26" t="s">
        <v>281</v>
      </c>
    </row>
    <row r="387" spans="1:13" ht="13.5" customHeight="1">
      <c r="A387" s="558"/>
      <c r="B387" s="35" t="s">
        <v>125</v>
      </c>
      <c r="C387" s="27" t="s">
        <v>164</v>
      </c>
      <c r="D387" s="26" t="s">
        <v>123</v>
      </c>
      <c r="E387" s="28">
        <v>0</v>
      </c>
      <c r="F387" s="28">
        <v>0</v>
      </c>
      <c r="G387" s="28">
        <v>0</v>
      </c>
      <c r="H387" s="28">
        <v>0</v>
      </c>
      <c r="M387" s="26" t="s">
        <v>281</v>
      </c>
    </row>
    <row r="388" spans="1:13" ht="13.5" customHeight="1">
      <c r="A388" s="559"/>
      <c r="B388" s="26" t="s">
        <v>126</v>
      </c>
      <c r="C388" s="27" t="s">
        <v>164</v>
      </c>
      <c r="D388" s="26"/>
      <c r="E388" s="28">
        <v>3791.081081081081</v>
      </c>
      <c r="F388" s="28">
        <v>3903.027027027027</v>
      </c>
      <c r="G388" s="28">
        <v>4131.086486486487</v>
      </c>
      <c r="H388" s="28">
        <v>4716.12972972973</v>
      </c>
      <c r="M388" s="26" t="s">
        <v>281</v>
      </c>
    </row>
    <row r="389" spans="2:13" ht="13.5" customHeight="1">
      <c r="B389" s="26" t="s">
        <v>126</v>
      </c>
      <c r="C389" s="27" t="s">
        <v>112</v>
      </c>
      <c r="D389" s="31" t="s">
        <v>116</v>
      </c>
      <c r="E389" s="29">
        <f>E388*0.315/1000</f>
        <v>1.1941905405405404</v>
      </c>
      <c r="F389" s="29">
        <f>F388*0.315/1000</f>
        <v>1.2294535135135136</v>
      </c>
      <c r="G389" s="29">
        <f>G388*0.315/1000</f>
        <v>1.3012922432432432</v>
      </c>
      <c r="H389" s="29">
        <f>H388*0.315/1000</f>
        <v>1.485580864864865</v>
      </c>
      <c r="M389" s="45"/>
    </row>
    <row r="390" spans="2:13" ht="13.5" customHeight="1">
      <c r="B390" s="36" t="s">
        <v>127</v>
      </c>
      <c r="C390" s="27" t="s">
        <v>118</v>
      </c>
      <c r="D390" s="37"/>
      <c r="E390" s="38">
        <f>E388/E383</f>
        <v>0.1456707427888984</v>
      </c>
      <c r="F390" s="38">
        <f>F388/F383</f>
        <v>0.15602122749548397</v>
      </c>
      <c r="G390" s="38">
        <f>G388/G383</f>
        <v>0.15223077298472518</v>
      </c>
      <c r="H390" s="38">
        <f>H388/H383</f>
        <v>0.1635557388496525</v>
      </c>
      <c r="M390" s="45"/>
    </row>
    <row r="391" spans="2:8" ht="13.5" customHeight="1">
      <c r="B391" s="39"/>
      <c r="D391" s="40"/>
      <c r="E391" s="41"/>
      <c r="F391" s="41"/>
      <c r="G391" s="41"/>
      <c r="H391" s="41"/>
    </row>
    <row r="392" spans="2:13" ht="13.5" customHeight="1">
      <c r="B392" s="42" t="s">
        <v>128</v>
      </c>
      <c r="C392" s="27" t="s">
        <v>164</v>
      </c>
      <c r="D392" s="43"/>
      <c r="E392" s="44">
        <v>9320.411018133884</v>
      </c>
      <c r="F392" s="44">
        <v>10065.019512498127</v>
      </c>
      <c r="G392" s="44">
        <v>9803.913168501065</v>
      </c>
      <c r="H392" s="44">
        <v>9102.64850157723</v>
      </c>
      <c r="M392" s="26"/>
    </row>
    <row r="396" spans="1:8" ht="13.5" customHeight="1">
      <c r="A396" s="23" t="s">
        <v>149</v>
      </c>
      <c r="E396" s="25">
        <v>2000</v>
      </c>
      <c r="F396" s="25">
        <v>2001</v>
      </c>
      <c r="G396" s="25">
        <v>2002</v>
      </c>
      <c r="H396" s="25">
        <v>2003</v>
      </c>
    </row>
    <row r="397" spans="1:13" ht="13.5" customHeight="1">
      <c r="A397" s="557" t="s">
        <v>110</v>
      </c>
      <c r="B397" s="26" t="s">
        <v>111</v>
      </c>
      <c r="C397" s="27" t="s">
        <v>112</v>
      </c>
      <c r="D397" s="26" t="s">
        <v>282</v>
      </c>
      <c r="E397" s="29">
        <v>25.28995</v>
      </c>
      <c r="F397" s="29">
        <v>25.43233</v>
      </c>
      <c r="G397" s="29">
        <v>26.456599999999998</v>
      </c>
      <c r="H397" s="29">
        <v>25.77782</v>
      </c>
      <c r="M397" s="26" t="s">
        <v>281</v>
      </c>
    </row>
    <row r="398" spans="1:13" ht="13.5" customHeight="1">
      <c r="A398" s="558"/>
      <c r="B398" s="26" t="s">
        <v>113</v>
      </c>
      <c r="C398" s="27" t="s">
        <v>112</v>
      </c>
      <c r="D398" s="26" t="s">
        <v>282</v>
      </c>
      <c r="E398" s="29">
        <v>3.84606</v>
      </c>
      <c r="F398" s="29">
        <v>4.09649</v>
      </c>
      <c r="G398" s="29">
        <v>3.64259</v>
      </c>
      <c r="H398" s="29">
        <v>4.339689999999999</v>
      </c>
      <c r="M398" s="26" t="s">
        <v>281</v>
      </c>
    </row>
    <row r="399" spans="1:13" ht="13.5" customHeight="1">
      <c r="A399" s="558"/>
      <c r="B399" s="26" t="s">
        <v>114</v>
      </c>
      <c r="C399" s="27" t="s">
        <v>112</v>
      </c>
      <c r="D399" s="26" t="s">
        <v>282</v>
      </c>
      <c r="E399" s="29">
        <v>3.959863481228669</v>
      </c>
      <c r="F399" s="29">
        <v>3.973515358361775</v>
      </c>
      <c r="G399" s="29">
        <v>4.072354948805461</v>
      </c>
      <c r="H399" s="29">
        <v>4.067337883959044</v>
      </c>
      <c r="M399" s="26" t="s">
        <v>281</v>
      </c>
    </row>
    <row r="400" spans="1:13" ht="13.5" customHeight="1">
      <c r="A400" s="559"/>
      <c r="B400" s="26" t="s">
        <v>115</v>
      </c>
      <c r="C400" s="27" t="s">
        <v>112</v>
      </c>
      <c r="D400" s="26" t="s">
        <v>282</v>
      </c>
      <c r="E400" s="29">
        <v>2.939262798634812</v>
      </c>
      <c r="F400" s="29">
        <v>2.917139931740614</v>
      </c>
      <c r="G400" s="29">
        <v>3.013133105802048</v>
      </c>
      <c r="H400" s="29">
        <v>2.990986348122867</v>
      </c>
      <c r="M400" s="26" t="s">
        <v>281</v>
      </c>
    </row>
    <row r="401" spans="1:13" ht="13.5" customHeight="1">
      <c r="A401" s="30"/>
      <c r="B401" s="26" t="s">
        <v>115</v>
      </c>
      <c r="C401" s="27" t="s">
        <v>164</v>
      </c>
      <c r="D401" s="26" t="s">
        <v>116</v>
      </c>
      <c r="E401" s="28">
        <f>E400/0.315*1000</f>
        <v>9330.993011539085</v>
      </c>
      <c r="F401" s="28">
        <f>F400/0.315*1000</f>
        <v>9260.761688065442</v>
      </c>
      <c r="G401" s="28">
        <f>G400/0.315*1000</f>
        <v>9565.501923181104</v>
      </c>
      <c r="H401" s="28">
        <f>H400/0.315*1000</f>
        <v>9495.19475594561</v>
      </c>
      <c r="M401" s="45"/>
    </row>
    <row r="402" spans="1:13" ht="13.5" customHeight="1">
      <c r="A402" s="30"/>
      <c r="B402" s="31" t="s">
        <v>117</v>
      </c>
      <c r="C402" s="27" t="s">
        <v>118</v>
      </c>
      <c r="D402" s="26"/>
      <c r="E402" s="32">
        <f>E400/E397</f>
        <v>0.11622256266361981</v>
      </c>
      <c r="F402" s="32">
        <f>F400/F397</f>
        <v>0.11470203208831492</v>
      </c>
      <c r="G402" s="32">
        <f>G400/G397</f>
        <v>0.11388965724250463</v>
      </c>
      <c r="H402" s="32">
        <f>H400/H397</f>
        <v>0.11602945276686963</v>
      </c>
      <c r="M402" s="45"/>
    </row>
    <row r="403" spans="5:8" ht="13.5" customHeight="1">
      <c r="E403" s="34"/>
      <c r="F403" s="34"/>
      <c r="G403" s="34"/>
      <c r="H403" s="34"/>
    </row>
    <row r="404" spans="1:13" ht="13.5" customHeight="1">
      <c r="A404" s="557" t="s">
        <v>119</v>
      </c>
      <c r="B404" s="35" t="s">
        <v>120</v>
      </c>
      <c r="C404" s="27" t="s">
        <v>164</v>
      </c>
      <c r="D404" s="35" t="s">
        <v>185</v>
      </c>
      <c r="E404" s="28">
        <v>10831</v>
      </c>
      <c r="F404" s="28">
        <v>8946</v>
      </c>
      <c r="G404" s="28">
        <v>8742</v>
      </c>
      <c r="H404" s="28">
        <v>8742</v>
      </c>
      <c r="M404" s="35" t="s">
        <v>281</v>
      </c>
    </row>
    <row r="405" spans="1:13" ht="13.5" customHeight="1">
      <c r="A405" s="558"/>
      <c r="B405" s="35" t="s">
        <v>121</v>
      </c>
      <c r="C405" s="27" t="s">
        <v>164</v>
      </c>
      <c r="D405" s="35" t="s">
        <v>185</v>
      </c>
      <c r="E405" s="28">
        <v>600</v>
      </c>
      <c r="F405" s="28">
        <v>600</v>
      </c>
      <c r="G405" s="28">
        <v>600</v>
      </c>
      <c r="H405" s="28">
        <v>600</v>
      </c>
      <c r="M405" s="35" t="s">
        <v>281</v>
      </c>
    </row>
    <row r="406" spans="1:13" ht="13.5" customHeight="1">
      <c r="A406" s="558"/>
      <c r="B406" s="26" t="s">
        <v>122</v>
      </c>
      <c r="C406" s="27" t="s">
        <v>164</v>
      </c>
      <c r="D406" s="26" t="s">
        <v>123</v>
      </c>
      <c r="E406" s="28">
        <v>0</v>
      </c>
      <c r="F406" s="28">
        <v>0</v>
      </c>
      <c r="G406" s="28">
        <v>0</v>
      </c>
      <c r="H406" s="28">
        <v>0</v>
      </c>
      <c r="M406" s="26" t="s">
        <v>281</v>
      </c>
    </row>
    <row r="407" spans="1:13" ht="13.5" customHeight="1">
      <c r="A407" s="558"/>
      <c r="B407" s="35" t="s">
        <v>124</v>
      </c>
      <c r="C407" s="27" t="s">
        <v>164</v>
      </c>
      <c r="D407" s="26" t="s">
        <v>282</v>
      </c>
      <c r="E407" s="28">
        <v>4317.2</v>
      </c>
      <c r="F407" s="28">
        <v>4219.902702702703</v>
      </c>
      <c r="G407" s="28">
        <v>4511.135135135135</v>
      </c>
      <c r="H407" s="28">
        <v>5786.735135135135</v>
      </c>
      <c r="M407" s="26" t="s">
        <v>281</v>
      </c>
    </row>
    <row r="408" spans="1:13" ht="13.5" customHeight="1">
      <c r="A408" s="558"/>
      <c r="B408" s="35" t="s">
        <v>125</v>
      </c>
      <c r="C408" s="27" t="s">
        <v>164</v>
      </c>
      <c r="D408" s="26" t="s">
        <v>123</v>
      </c>
      <c r="E408" s="28">
        <v>0</v>
      </c>
      <c r="F408" s="28">
        <v>0</v>
      </c>
      <c r="G408" s="28">
        <v>0</v>
      </c>
      <c r="H408" s="28">
        <v>0</v>
      </c>
      <c r="M408" s="26" t="s">
        <v>281</v>
      </c>
    </row>
    <row r="409" spans="1:13" ht="13.5" customHeight="1">
      <c r="A409" s="559"/>
      <c r="B409" s="26" t="s">
        <v>126</v>
      </c>
      <c r="C409" s="27" t="s">
        <v>164</v>
      </c>
      <c r="D409" s="26"/>
      <c r="E409" s="28">
        <v>4917.2</v>
      </c>
      <c r="F409" s="28">
        <v>4819.902702702703</v>
      </c>
      <c r="G409" s="28">
        <v>5111.135135135135</v>
      </c>
      <c r="H409" s="28">
        <v>6386.735135135135</v>
      </c>
      <c r="M409" s="26" t="s">
        <v>281</v>
      </c>
    </row>
    <row r="410" spans="2:13" ht="13.5" customHeight="1">
      <c r="B410" s="26" t="s">
        <v>126</v>
      </c>
      <c r="C410" s="27" t="s">
        <v>112</v>
      </c>
      <c r="D410" s="31" t="s">
        <v>116</v>
      </c>
      <c r="E410" s="29">
        <f>E409*0.315/1000</f>
        <v>1.5489179999999998</v>
      </c>
      <c r="F410" s="29">
        <f>F409*0.315/1000</f>
        <v>1.5182693513513517</v>
      </c>
      <c r="G410" s="29">
        <f>G409*0.315/1000</f>
        <v>1.6100075675675676</v>
      </c>
      <c r="H410" s="29">
        <f>H409*0.315/1000</f>
        <v>2.0118215675675675</v>
      </c>
      <c r="M410" s="45"/>
    </row>
    <row r="411" spans="2:13" ht="13.5" customHeight="1">
      <c r="B411" s="36" t="s">
        <v>127</v>
      </c>
      <c r="C411" s="27" t="s">
        <v>118</v>
      </c>
      <c r="D411" s="37"/>
      <c r="E411" s="38">
        <f>E409/E404</f>
        <v>0.45399316775920967</v>
      </c>
      <c r="F411" s="38">
        <f>F409/F404</f>
        <v>0.5387774091999444</v>
      </c>
      <c r="G411" s="38">
        <f>G409/G404</f>
        <v>0.5846642799285215</v>
      </c>
      <c r="H411" s="38">
        <f>H409/H404</f>
        <v>0.7305805462291393</v>
      </c>
      <c r="M411" s="45"/>
    </row>
    <row r="412" spans="2:8" ht="13.5" customHeight="1">
      <c r="B412" s="39"/>
      <c r="D412" s="40"/>
      <c r="E412" s="41"/>
      <c r="F412" s="41"/>
      <c r="G412" s="41"/>
      <c r="H412" s="41"/>
    </row>
    <row r="413" spans="2:13" ht="13.5" customHeight="1">
      <c r="B413" s="42" t="s">
        <v>128</v>
      </c>
      <c r="C413" s="27" t="s">
        <v>164</v>
      </c>
      <c r="D413" s="43"/>
      <c r="E413" s="44">
        <v>4225.141519859447</v>
      </c>
      <c r="F413" s="44">
        <v>4253.627411576034</v>
      </c>
      <c r="G413" s="44">
        <v>4260.974058650394</v>
      </c>
      <c r="H413" s="44">
        <v>2916.488342696486</v>
      </c>
      <c r="M413" s="26"/>
    </row>
    <row r="417" spans="1:8" ht="13.5" customHeight="1">
      <c r="A417" s="23" t="s">
        <v>129</v>
      </c>
      <c r="E417" s="25">
        <v>2000</v>
      </c>
      <c r="F417" s="25">
        <v>2001</v>
      </c>
      <c r="G417" s="25">
        <v>2002</v>
      </c>
      <c r="H417" s="25">
        <v>2003</v>
      </c>
    </row>
    <row r="418" spans="1:13" ht="13.5" customHeight="1">
      <c r="A418" s="557" t="s">
        <v>110</v>
      </c>
      <c r="B418" s="26" t="s">
        <v>111</v>
      </c>
      <c r="C418" s="27" t="s">
        <v>112</v>
      </c>
      <c r="D418" s="26" t="s">
        <v>282</v>
      </c>
      <c r="E418" s="29">
        <v>613.981263</v>
      </c>
      <c r="F418" s="29">
        <v>621.340819</v>
      </c>
      <c r="G418" s="29">
        <v>617.84273</v>
      </c>
      <c r="H418" s="29">
        <v>639.717269</v>
      </c>
      <c r="M418" s="26" t="s">
        <v>281</v>
      </c>
    </row>
    <row r="419" spans="1:13" ht="13.5" customHeight="1">
      <c r="A419" s="558"/>
      <c r="B419" s="26" t="s">
        <v>113</v>
      </c>
      <c r="C419" s="27" t="s">
        <v>112</v>
      </c>
      <c r="D419" s="26" t="s">
        <v>282</v>
      </c>
      <c r="E419" s="29">
        <v>966.511893</v>
      </c>
      <c r="F419" s="29">
        <v>996.149456</v>
      </c>
      <c r="G419" s="29">
        <v>1034.519277</v>
      </c>
      <c r="H419" s="29">
        <v>1106.924391</v>
      </c>
      <c r="M419" s="26" t="s">
        <v>281</v>
      </c>
    </row>
    <row r="420" spans="1:13" ht="13.5" customHeight="1">
      <c r="A420" s="558"/>
      <c r="B420" s="26" t="s">
        <v>114</v>
      </c>
      <c r="C420" s="27" t="s">
        <v>112</v>
      </c>
      <c r="D420" s="26" t="s">
        <v>282</v>
      </c>
      <c r="E420" s="29">
        <v>0</v>
      </c>
      <c r="F420" s="29">
        <v>0</v>
      </c>
      <c r="G420" s="29">
        <v>0</v>
      </c>
      <c r="H420" s="29">
        <v>0</v>
      </c>
      <c r="M420" s="26" t="s">
        <v>281</v>
      </c>
    </row>
    <row r="421" spans="1:13" ht="13.5" customHeight="1">
      <c r="A421" s="559"/>
      <c r="B421" s="26" t="s">
        <v>115</v>
      </c>
      <c r="C421" s="27" t="s">
        <v>112</v>
      </c>
      <c r="D421" s="26" t="s">
        <v>282</v>
      </c>
      <c r="E421" s="29">
        <v>5.031366552901024</v>
      </c>
      <c r="F421" s="29">
        <v>4.6806068259385665</v>
      </c>
      <c r="G421" s="29">
        <v>4.678410238907849</v>
      </c>
      <c r="H421" s="29">
        <v>4.560570648464164</v>
      </c>
      <c r="M421" s="26" t="s">
        <v>281</v>
      </c>
    </row>
    <row r="422" spans="1:13" ht="13.5" customHeight="1">
      <c r="A422" s="30"/>
      <c r="B422" s="26" t="s">
        <v>115</v>
      </c>
      <c r="C422" s="27" t="s">
        <v>164</v>
      </c>
      <c r="D422" s="26" t="s">
        <v>116</v>
      </c>
      <c r="E422" s="28">
        <f>E421/0.315*1000</f>
        <v>15972.592231431821</v>
      </c>
      <c r="F422" s="28">
        <f>F421/0.315*1000</f>
        <v>14859.069288693861</v>
      </c>
      <c r="G422" s="28">
        <f>G421/0.315*1000</f>
        <v>14852.095996532853</v>
      </c>
      <c r="H422" s="28">
        <f>H421/0.315*1000</f>
        <v>14478.002058616396</v>
      </c>
      <c r="M422" s="45"/>
    </row>
    <row r="423" spans="1:13" ht="13.5" customHeight="1">
      <c r="A423" s="30"/>
      <c r="B423" s="31" t="s">
        <v>117</v>
      </c>
      <c r="C423" s="27" t="s">
        <v>118</v>
      </c>
      <c r="D423" s="26"/>
      <c r="E423" s="32">
        <f>E421/E418</f>
        <v>0.008194658137150717</v>
      </c>
      <c r="F423" s="32">
        <f>F421/F418</f>
        <v>0.007533074735813496</v>
      </c>
      <c r="G423" s="32">
        <f>G421/G418</f>
        <v>0.007572170087536433</v>
      </c>
      <c r="H423" s="32">
        <f>H421/H418</f>
        <v>0.0071290410146238594</v>
      </c>
      <c r="M423" s="45"/>
    </row>
    <row r="424" spans="5:8" ht="13.5" customHeight="1">
      <c r="E424" s="34"/>
      <c r="F424" s="34"/>
      <c r="G424" s="34"/>
      <c r="H424" s="34"/>
    </row>
    <row r="425" spans="1:13" ht="13.5" customHeight="1">
      <c r="A425" s="557" t="s">
        <v>119</v>
      </c>
      <c r="B425" s="35" t="s">
        <v>120</v>
      </c>
      <c r="C425" s="27" t="s">
        <v>164</v>
      </c>
      <c r="D425" s="35" t="s">
        <v>185</v>
      </c>
      <c r="E425" s="28">
        <v>158100</v>
      </c>
      <c r="F425" s="28">
        <v>164700</v>
      </c>
      <c r="G425" s="28">
        <v>165000</v>
      </c>
      <c r="H425" s="28">
        <v>168500</v>
      </c>
      <c r="M425" s="35" t="s">
        <v>281</v>
      </c>
    </row>
    <row r="426" spans="1:13" ht="13.5" customHeight="1">
      <c r="A426" s="558"/>
      <c r="B426" s="35" t="s">
        <v>121</v>
      </c>
      <c r="C426" s="27" t="s">
        <v>164</v>
      </c>
      <c r="D426" s="35" t="s">
        <v>185</v>
      </c>
      <c r="E426" s="28">
        <v>49000</v>
      </c>
      <c r="F426" s="28">
        <v>52300</v>
      </c>
      <c r="G426" s="28">
        <v>46900</v>
      </c>
      <c r="H426" s="28">
        <v>46400</v>
      </c>
      <c r="M426" s="35" t="s">
        <v>281</v>
      </c>
    </row>
    <row r="427" spans="1:13" ht="13.5" customHeight="1">
      <c r="A427" s="558"/>
      <c r="B427" s="26" t="s">
        <v>122</v>
      </c>
      <c r="C427" s="27" t="s">
        <v>164</v>
      </c>
      <c r="D427" s="26" t="s">
        <v>123</v>
      </c>
      <c r="E427" s="28">
        <v>0</v>
      </c>
      <c r="F427" s="28">
        <v>0</v>
      </c>
      <c r="G427" s="28">
        <v>0</v>
      </c>
      <c r="H427" s="28">
        <v>0</v>
      </c>
      <c r="M427" s="26" t="s">
        <v>281</v>
      </c>
    </row>
    <row r="428" spans="1:13" ht="13.5" customHeight="1">
      <c r="A428" s="558"/>
      <c r="B428" s="35" t="s">
        <v>124</v>
      </c>
      <c r="C428" s="27" t="s">
        <v>164</v>
      </c>
      <c r="D428" s="26" t="s">
        <v>282</v>
      </c>
      <c r="E428" s="28">
        <v>11856.627027027027</v>
      </c>
      <c r="F428" s="28">
        <v>12527.535135135135</v>
      </c>
      <c r="G428" s="28">
        <v>13423.113513513514</v>
      </c>
      <c r="H428" s="28">
        <v>14011.567567567567</v>
      </c>
      <c r="M428" s="26" t="s">
        <v>281</v>
      </c>
    </row>
    <row r="429" spans="1:13" ht="13.5" customHeight="1">
      <c r="A429" s="558"/>
      <c r="B429" s="35" t="s">
        <v>125</v>
      </c>
      <c r="C429" s="27" t="s">
        <v>164</v>
      </c>
      <c r="D429" s="26" t="s">
        <v>123</v>
      </c>
      <c r="E429" s="28">
        <v>0</v>
      </c>
      <c r="F429" s="28">
        <v>0</v>
      </c>
      <c r="G429" s="28">
        <v>0</v>
      </c>
      <c r="H429" s="28">
        <v>0</v>
      </c>
      <c r="M429" s="26" t="s">
        <v>281</v>
      </c>
    </row>
    <row r="430" spans="1:13" ht="13.5" customHeight="1">
      <c r="A430" s="559"/>
      <c r="B430" s="26" t="s">
        <v>126</v>
      </c>
      <c r="C430" s="27" t="s">
        <v>164</v>
      </c>
      <c r="D430" s="26"/>
      <c r="E430" s="28">
        <v>60856.627027027025</v>
      </c>
      <c r="F430" s="28">
        <v>64827.535135135135</v>
      </c>
      <c r="G430" s="28">
        <v>60323.11351351351</v>
      </c>
      <c r="H430" s="28">
        <v>60411.56756756757</v>
      </c>
      <c r="M430" s="26" t="s">
        <v>281</v>
      </c>
    </row>
    <row r="431" spans="2:13" ht="13.5" customHeight="1">
      <c r="B431" s="26" t="s">
        <v>126</v>
      </c>
      <c r="C431" s="27" t="s">
        <v>112</v>
      </c>
      <c r="D431" s="31" t="s">
        <v>116</v>
      </c>
      <c r="E431" s="29">
        <f>E430*0.315/1000</f>
        <v>19.169837513513514</v>
      </c>
      <c r="F431" s="29">
        <f>F430*0.315/1000</f>
        <v>20.420673567567565</v>
      </c>
      <c r="G431" s="29">
        <f>G430*0.315/1000</f>
        <v>19.00178075675676</v>
      </c>
      <c r="H431" s="29">
        <f>H430*0.315/1000</f>
        <v>19.029643783783783</v>
      </c>
      <c r="M431" s="45"/>
    </row>
    <row r="432" spans="2:13" ht="13.5" customHeight="1">
      <c r="B432" s="36" t="s">
        <v>127</v>
      </c>
      <c r="C432" s="27" t="s">
        <v>118</v>
      </c>
      <c r="D432" s="37"/>
      <c r="E432" s="38">
        <f>E430/E425</f>
        <v>0.38492490213173325</v>
      </c>
      <c r="F432" s="38">
        <f>F430/F425</f>
        <v>0.39360980652783933</v>
      </c>
      <c r="G432" s="38">
        <f>G430/G425</f>
        <v>0.36559462735462733</v>
      </c>
      <c r="H432" s="38">
        <f>H430/H425</f>
        <v>0.35852562354639506</v>
      </c>
      <c r="M432" s="45"/>
    </row>
    <row r="433" spans="2:8" ht="13.5" customHeight="1">
      <c r="B433" s="39"/>
      <c r="D433" s="40"/>
      <c r="E433" s="41"/>
      <c r="F433" s="41"/>
      <c r="G433" s="41"/>
      <c r="H433" s="41"/>
    </row>
    <row r="434" spans="2:13" ht="13.5" customHeight="1">
      <c r="B434" s="42" t="s">
        <v>128</v>
      </c>
      <c r="C434" s="27" t="s">
        <v>164</v>
      </c>
      <c r="D434" s="43"/>
      <c r="E434" s="44">
        <v>-45206.964343042506</v>
      </c>
      <c r="F434" s="44">
        <v>-50268.88248835888</v>
      </c>
      <c r="G434" s="44">
        <v>-45771.293174764374</v>
      </c>
      <c r="H434" s="44">
        <v>-46226.277836730354</v>
      </c>
      <c r="M434" s="26"/>
    </row>
    <row r="435" ht="13.5" customHeight="1">
      <c r="B435" t="s">
        <v>150</v>
      </c>
    </row>
    <row r="437" spans="1:8" ht="13.5" customHeight="1">
      <c r="A437" s="23" t="s">
        <v>151</v>
      </c>
      <c r="E437" s="25">
        <v>2000</v>
      </c>
      <c r="F437" s="25">
        <v>2001</v>
      </c>
      <c r="G437" s="25">
        <v>2002</v>
      </c>
      <c r="H437" s="25">
        <v>2003</v>
      </c>
    </row>
    <row r="438" spans="1:13" ht="13.5" customHeight="1">
      <c r="A438" s="557" t="s">
        <v>152</v>
      </c>
      <c r="B438" s="26" t="s">
        <v>111</v>
      </c>
      <c r="C438" s="27" t="s">
        <v>112</v>
      </c>
      <c r="D438" s="26" t="s">
        <v>282</v>
      </c>
      <c r="E438" s="29">
        <v>17.78929</v>
      </c>
      <c r="F438" s="29">
        <v>18.461599999999997</v>
      </c>
      <c r="G438" s="29">
        <v>18.52431</v>
      </c>
      <c r="H438" s="29">
        <v>18.52095</v>
      </c>
      <c r="M438" s="26" t="s">
        <v>281</v>
      </c>
    </row>
    <row r="439" spans="1:13" ht="13.5" customHeight="1">
      <c r="A439" s="558"/>
      <c r="B439" s="26" t="s">
        <v>113</v>
      </c>
      <c r="C439" s="27" t="s">
        <v>112</v>
      </c>
      <c r="D439" s="26" t="s">
        <v>282</v>
      </c>
      <c r="E439" s="29">
        <v>6.325810000000001</v>
      </c>
      <c r="F439" s="29">
        <v>6.562930000000001</v>
      </c>
      <c r="G439" s="29">
        <v>6.63055</v>
      </c>
      <c r="H439" s="29">
        <v>6.4008</v>
      </c>
      <c r="M439" s="26" t="s">
        <v>281</v>
      </c>
    </row>
    <row r="440" spans="1:13" ht="13.5" customHeight="1">
      <c r="A440" s="558"/>
      <c r="B440" s="26" t="s">
        <v>114</v>
      </c>
      <c r="C440" s="27" t="s">
        <v>112</v>
      </c>
      <c r="D440" s="26" t="s">
        <v>282</v>
      </c>
      <c r="E440" s="29">
        <v>0.14228668941979522</v>
      </c>
      <c r="F440" s="29">
        <v>0.418259385665529</v>
      </c>
      <c r="G440" s="29">
        <v>0.378839590443686</v>
      </c>
      <c r="H440" s="29">
        <v>0.4568259385665529</v>
      </c>
      <c r="M440" s="26" t="s">
        <v>281</v>
      </c>
    </row>
    <row r="441" spans="1:13" ht="13.5" customHeight="1">
      <c r="A441" s="559"/>
      <c r="B441" s="26" t="s">
        <v>115</v>
      </c>
      <c r="C441" s="27" t="s">
        <v>112</v>
      </c>
      <c r="D441" s="26" t="s">
        <v>282</v>
      </c>
      <c r="E441" s="29">
        <v>0.14228668941979522</v>
      </c>
      <c r="F441" s="29">
        <v>0.3870034129692833</v>
      </c>
      <c r="G441" s="29">
        <v>0.35904778156996586</v>
      </c>
      <c r="H441" s="29">
        <v>0.43426962457337887</v>
      </c>
      <c r="M441" s="26" t="s">
        <v>281</v>
      </c>
    </row>
    <row r="442" spans="1:13" ht="13.5" customHeight="1">
      <c r="A442" s="30"/>
      <c r="B442" s="26" t="s">
        <v>115</v>
      </c>
      <c r="C442" s="27" t="s">
        <v>164</v>
      </c>
      <c r="D442" s="26" t="s">
        <v>116</v>
      </c>
      <c r="E442" s="28">
        <f>E441/0.315*1000</f>
        <v>451.7037759358579</v>
      </c>
      <c r="F442" s="28">
        <f>F441/0.315*1000</f>
        <v>1228.5822633945502</v>
      </c>
      <c r="G442" s="28">
        <f>G441/0.315*1000</f>
        <v>1139.8342272062407</v>
      </c>
      <c r="H442" s="28">
        <f>H441/0.315*1000</f>
        <v>1378.6337288043774</v>
      </c>
      <c r="M442" s="45"/>
    </row>
    <row r="443" spans="1:13" ht="13.5" customHeight="1">
      <c r="A443" s="30"/>
      <c r="B443" s="31" t="s">
        <v>117</v>
      </c>
      <c r="C443" s="27" t="s">
        <v>118</v>
      </c>
      <c r="D443" s="26"/>
      <c r="E443" s="32">
        <f>E441/E438</f>
        <v>0.007998446785666836</v>
      </c>
      <c r="F443" s="32">
        <f>F441/F438</f>
        <v>0.020962614993786204</v>
      </c>
      <c r="G443" s="32">
        <f>G441/G438</f>
        <v>0.01938251851593748</v>
      </c>
      <c r="H443" s="32">
        <f>H441/H438</f>
        <v>0.023447481072697614</v>
      </c>
      <c r="M443" s="45"/>
    </row>
    <row r="444" spans="5:8" ht="13.5" customHeight="1">
      <c r="E444" s="34"/>
      <c r="F444" s="34"/>
      <c r="G444" s="34"/>
      <c r="H444" s="34"/>
    </row>
    <row r="445" spans="1:13" ht="13.5" customHeight="1">
      <c r="A445" s="557" t="s">
        <v>119</v>
      </c>
      <c r="B445" s="35" t="s">
        <v>120</v>
      </c>
      <c r="C445" s="27" t="s">
        <v>164</v>
      </c>
      <c r="D445" s="35" t="s">
        <v>185</v>
      </c>
      <c r="E445" s="28">
        <v>6163</v>
      </c>
      <c r="F445" s="28">
        <v>5787.9</v>
      </c>
      <c r="G445" s="28">
        <v>5782</v>
      </c>
      <c r="H445" s="28">
        <v>6355</v>
      </c>
      <c r="M445" s="35" t="s">
        <v>281</v>
      </c>
    </row>
    <row r="446" spans="1:13" ht="13.5" customHeight="1">
      <c r="A446" s="558"/>
      <c r="B446" s="35" t="s">
        <v>121</v>
      </c>
      <c r="C446" s="27" t="s">
        <v>164</v>
      </c>
      <c r="D446" s="35" t="s">
        <v>185</v>
      </c>
      <c r="E446" s="28">
        <v>261</v>
      </c>
      <c r="F446" s="28">
        <v>277</v>
      </c>
      <c r="G446" s="28">
        <v>268</v>
      </c>
      <c r="H446" s="28">
        <v>259</v>
      </c>
      <c r="M446" s="35" t="s">
        <v>281</v>
      </c>
    </row>
    <row r="447" spans="1:13" ht="13.5" customHeight="1">
      <c r="A447" s="558"/>
      <c r="B447" s="26" t="s">
        <v>122</v>
      </c>
      <c r="C447" s="27" t="s">
        <v>164</v>
      </c>
      <c r="D447" s="26" t="s">
        <v>123</v>
      </c>
      <c r="E447" s="28">
        <v>0</v>
      </c>
      <c r="F447" s="28">
        <v>0</v>
      </c>
      <c r="G447" s="28">
        <v>0</v>
      </c>
      <c r="H447" s="28">
        <v>0</v>
      </c>
      <c r="M447" s="26" t="s">
        <v>281</v>
      </c>
    </row>
    <row r="448" spans="1:13" ht="13.5" customHeight="1">
      <c r="A448" s="558"/>
      <c r="B448" s="35" t="s">
        <v>124</v>
      </c>
      <c r="C448" s="27" t="s">
        <v>164</v>
      </c>
      <c r="D448" s="26" t="s">
        <v>282</v>
      </c>
      <c r="E448" s="28">
        <v>1441.945945945946</v>
      </c>
      <c r="F448" s="28">
        <v>1692.4540540540543</v>
      </c>
      <c r="G448" s="28">
        <v>1093.7837837837837</v>
      </c>
      <c r="H448" s="28">
        <v>1136.0108108108109</v>
      </c>
      <c r="M448" s="26" t="s">
        <v>281</v>
      </c>
    </row>
    <row r="449" spans="1:13" ht="13.5" customHeight="1">
      <c r="A449" s="558"/>
      <c r="B449" s="35" t="s">
        <v>125</v>
      </c>
      <c r="C449" s="27" t="s">
        <v>164</v>
      </c>
      <c r="D449" s="26" t="s">
        <v>123</v>
      </c>
      <c r="E449" s="28">
        <v>0</v>
      </c>
      <c r="F449" s="28">
        <v>0</v>
      </c>
      <c r="G449" s="28">
        <v>0</v>
      </c>
      <c r="H449" s="28">
        <v>0</v>
      </c>
      <c r="M449" s="26" t="s">
        <v>281</v>
      </c>
    </row>
    <row r="450" spans="1:13" ht="13.5" customHeight="1">
      <c r="A450" s="559"/>
      <c r="B450" s="26" t="s">
        <v>126</v>
      </c>
      <c r="C450" s="27" t="s">
        <v>164</v>
      </c>
      <c r="D450" s="26"/>
      <c r="E450" s="28">
        <v>1702.945945945946</v>
      </c>
      <c r="F450" s="28">
        <v>1969.4540540540543</v>
      </c>
      <c r="G450" s="28">
        <v>1361.7837837837837</v>
      </c>
      <c r="H450" s="28">
        <v>1395.0108108108109</v>
      </c>
      <c r="M450" s="26" t="s">
        <v>281</v>
      </c>
    </row>
    <row r="451" spans="2:13" ht="13.5" customHeight="1">
      <c r="B451" s="26" t="s">
        <v>126</v>
      </c>
      <c r="C451" s="27" t="s">
        <v>112</v>
      </c>
      <c r="D451" s="31" t="s">
        <v>116</v>
      </c>
      <c r="E451" s="29">
        <f>E450*0.315/1000</f>
        <v>0.5364279729729731</v>
      </c>
      <c r="F451" s="29">
        <f>F450*0.315/1000</f>
        <v>0.620378027027027</v>
      </c>
      <c r="G451" s="29">
        <f>G450*0.315/1000</f>
        <v>0.4289618918918919</v>
      </c>
      <c r="H451" s="29">
        <f>H450*0.315/1000</f>
        <v>0.43942840540540545</v>
      </c>
      <c r="M451" s="45"/>
    </row>
    <row r="452" spans="2:13" ht="13.5" customHeight="1">
      <c r="B452" s="36" t="s">
        <v>127</v>
      </c>
      <c r="C452" s="27" t="s">
        <v>118</v>
      </c>
      <c r="D452" s="37"/>
      <c r="E452" s="38">
        <f>E450/E445</f>
        <v>0.27631769364691644</v>
      </c>
      <c r="F452" s="38">
        <f>F450/F445</f>
        <v>0.3402709193410485</v>
      </c>
      <c r="G452" s="38">
        <f>G450/G445</f>
        <v>0.23552123552123552</v>
      </c>
      <c r="H452" s="38">
        <f>H450/H445</f>
        <v>0.21951389627235418</v>
      </c>
      <c r="M452" s="45"/>
    </row>
    <row r="453" spans="2:8" ht="13.5" customHeight="1">
      <c r="B453" s="39"/>
      <c r="D453" s="40"/>
      <c r="E453" s="41"/>
      <c r="F453" s="41"/>
      <c r="G453" s="41"/>
      <c r="H453" s="41"/>
    </row>
    <row r="454" spans="2:13" ht="13.5" customHeight="1">
      <c r="B454" s="42" t="s">
        <v>128</v>
      </c>
      <c r="C454" s="27" t="s">
        <v>164</v>
      </c>
      <c r="D454" s="43"/>
      <c r="E454" s="44">
        <v>-1260.374594717967</v>
      </c>
      <c r="F454" s="44">
        <v>-765.7109343984298</v>
      </c>
      <c r="G454" s="44">
        <v>-244.99441653661142</v>
      </c>
      <c r="H454" s="44">
        <v>-44.24992566810852</v>
      </c>
      <c r="M454" s="26"/>
    </row>
    <row r="458" spans="1:8" ht="13.5" customHeight="1">
      <c r="A458" s="23" t="s">
        <v>153</v>
      </c>
      <c r="E458" s="25">
        <v>2000</v>
      </c>
      <c r="F458" s="25">
        <v>2001</v>
      </c>
      <c r="G458" s="25">
        <v>2002</v>
      </c>
      <c r="H458" s="25">
        <v>2003</v>
      </c>
    </row>
    <row r="459" spans="1:13" ht="13.5" customHeight="1">
      <c r="A459" s="557" t="s">
        <v>110</v>
      </c>
      <c r="B459" s="26" t="s">
        <v>111</v>
      </c>
      <c r="C459" s="27" t="s">
        <v>112</v>
      </c>
      <c r="D459" s="26" t="s">
        <v>282</v>
      </c>
      <c r="E459" s="29">
        <v>124.67381</v>
      </c>
      <c r="F459" s="29">
        <v>127.83592</v>
      </c>
      <c r="G459" s="29">
        <v>131.604</v>
      </c>
      <c r="H459" s="29">
        <v>136.10222</v>
      </c>
      <c r="M459" s="26" t="s">
        <v>281</v>
      </c>
    </row>
    <row r="460" spans="1:13" ht="13.5" customHeight="1">
      <c r="A460" s="558"/>
      <c r="B460" s="26" t="s">
        <v>113</v>
      </c>
      <c r="C460" s="27" t="s">
        <v>112</v>
      </c>
      <c r="D460" s="26" t="s">
        <v>282</v>
      </c>
      <c r="E460" s="29">
        <v>31.65517</v>
      </c>
      <c r="F460" s="29">
        <v>33.47473</v>
      </c>
      <c r="G460" s="29">
        <v>31.78274</v>
      </c>
      <c r="H460" s="29">
        <v>32.99461</v>
      </c>
      <c r="M460" s="26" t="s">
        <v>281</v>
      </c>
    </row>
    <row r="461" spans="1:13" ht="13.5" customHeight="1">
      <c r="A461" s="558"/>
      <c r="B461" s="26" t="s">
        <v>114</v>
      </c>
      <c r="C461" s="27" t="s">
        <v>112</v>
      </c>
      <c r="D461" s="26" t="s">
        <v>282</v>
      </c>
      <c r="E461" s="29">
        <v>5.584334470989761</v>
      </c>
      <c r="F461" s="29">
        <v>5.698805460750853</v>
      </c>
      <c r="G461" s="29">
        <v>5.896962457337884</v>
      </c>
      <c r="H461" s="29">
        <v>6.419112627986348</v>
      </c>
      <c r="M461" s="26" t="s">
        <v>281</v>
      </c>
    </row>
    <row r="462" spans="1:13" ht="13.5" customHeight="1">
      <c r="A462" s="559"/>
      <c r="B462" s="26" t="s">
        <v>115</v>
      </c>
      <c r="C462" s="27" t="s">
        <v>112</v>
      </c>
      <c r="D462" s="26" t="s">
        <v>282</v>
      </c>
      <c r="E462" s="29">
        <v>4.936515358361775</v>
      </c>
      <c r="F462" s="29">
        <v>4.418778156996586</v>
      </c>
      <c r="G462" s="29">
        <v>4.325665529010239</v>
      </c>
      <c r="H462" s="29">
        <v>4.627788395904438</v>
      </c>
      <c r="M462" s="26" t="s">
        <v>281</v>
      </c>
    </row>
    <row r="463" spans="1:13" ht="13.5" customHeight="1">
      <c r="A463" s="30"/>
      <c r="B463" s="26" t="s">
        <v>115</v>
      </c>
      <c r="C463" s="27" t="s">
        <v>164</v>
      </c>
      <c r="D463" s="26" t="s">
        <v>116</v>
      </c>
      <c r="E463" s="28">
        <f>E462/0.315*1000</f>
        <v>15671.47732813262</v>
      </c>
      <c r="F463" s="28">
        <f>F462/0.315*1000</f>
        <v>14027.867165068526</v>
      </c>
      <c r="G463" s="28">
        <f>G462/0.315*1000</f>
        <v>13732.271520667424</v>
      </c>
      <c r="H463" s="28">
        <f>H462/0.315*1000</f>
        <v>14691.391733029961</v>
      </c>
      <c r="M463" s="45"/>
    </row>
    <row r="464" spans="1:13" ht="13.5" customHeight="1">
      <c r="A464" s="30"/>
      <c r="B464" s="31" t="s">
        <v>117</v>
      </c>
      <c r="C464" s="27" t="s">
        <v>118</v>
      </c>
      <c r="D464" s="26"/>
      <c r="E464" s="32">
        <f>E462/E459</f>
        <v>0.03959544798030777</v>
      </c>
      <c r="F464" s="32">
        <f>F462/F459</f>
        <v>0.03456601366029662</v>
      </c>
      <c r="G464" s="32">
        <f>G462/G459</f>
        <v>0.032868799800995704</v>
      </c>
      <c r="H464" s="32">
        <f>H462/H459</f>
        <v>0.03400229912417621</v>
      </c>
      <c r="M464" s="45"/>
    </row>
    <row r="465" spans="5:8" ht="13.5" customHeight="1">
      <c r="E465" s="34"/>
      <c r="F465" s="34"/>
      <c r="G465" s="34"/>
      <c r="H465" s="34"/>
    </row>
    <row r="466" spans="1:13" ht="13.5" customHeight="1">
      <c r="A466" s="557" t="s">
        <v>119</v>
      </c>
      <c r="B466" s="35" t="s">
        <v>120</v>
      </c>
      <c r="C466" s="27" t="s">
        <v>164</v>
      </c>
      <c r="D466" s="35" t="s">
        <v>185</v>
      </c>
      <c r="E466" s="28">
        <v>14321</v>
      </c>
      <c r="F466" s="28">
        <v>15131</v>
      </c>
      <c r="G466" s="28">
        <v>15839</v>
      </c>
      <c r="H466" s="28">
        <v>16105</v>
      </c>
      <c r="M466" s="35" t="s">
        <v>281</v>
      </c>
    </row>
    <row r="467" spans="1:13" ht="13.5" customHeight="1">
      <c r="A467" s="558"/>
      <c r="B467" s="35" t="s">
        <v>121</v>
      </c>
      <c r="C467" s="27" t="s">
        <v>164</v>
      </c>
      <c r="D467" s="35" t="s">
        <v>185</v>
      </c>
      <c r="E467" s="28">
        <v>1650</v>
      </c>
      <c r="F467" s="28">
        <v>1600</v>
      </c>
      <c r="G467" s="28">
        <v>1855</v>
      </c>
      <c r="H467" s="28">
        <v>1989</v>
      </c>
      <c r="M467" s="35" t="s">
        <v>281</v>
      </c>
    </row>
    <row r="468" spans="1:13" ht="13.5" customHeight="1">
      <c r="A468" s="558"/>
      <c r="B468" s="26" t="s">
        <v>122</v>
      </c>
      <c r="C468" s="27" t="s">
        <v>164</v>
      </c>
      <c r="D468" s="26" t="s">
        <v>123</v>
      </c>
      <c r="E468" s="28">
        <v>0</v>
      </c>
      <c r="F468" s="28">
        <v>0</v>
      </c>
      <c r="G468" s="28">
        <v>0</v>
      </c>
      <c r="H468" s="28">
        <v>0</v>
      </c>
      <c r="M468" s="26" t="s">
        <v>281</v>
      </c>
    </row>
    <row r="469" spans="1:13" ht="13.5" customHeight="1">
      <c r="A469" s="558"/>
      <c r="B469" s="35" t="s">
        <v>124</v>
      </c>
      <c r="C469" s="27" t="s">
        <v>164</v>
      </c>
      <c r="D469" s="26" t="s">
        <v>282</v>
      </c>
      <c r="E469" s="28">
        <v>4781.816216216216</v>
      </c>
      <c r="F469" s="28">
        <v>4775.470270270271</v>
      </c>
      <c r="G469" s="28">
        <v>4786.713513513513</v>
      </c>
      <c r="H469" s="28">
        <v>5360.259459459459</v>
      </c>
      <c r="M469" s="26" t="s">
        <v>281</v>
      </c>
    </row>
    <row r="470" spans="1:13" ht="13.5" customHeight="1">
      <c r="A470" s="558"/>
      <c r="B470" s="35" t="s">
        <v>125</v>
      </c>
      <c r="C470" s="27" t="s">
        <v>164</v>
      </c>
      <c r="D470" s="26" t="s">
        <v>123</v>
      </c>
      <c r="E470" s="28">
        <v>0</v>
      </c>
      <c r="F470" s="28">
        <v>0</v>
      </c>
      <c r="G470" s="28">
        <v>0</v>
      </c>
      <c r="H470" s="28">
        <v>0</v>
      </c>
      <c r="M470" s="26" t="s">
        <v>281</v>
      </c>
    </row>
    <row r="471" spans="1:13" ht="13.5" customHeight="1">
      <c r="A471" s="559"/>
      <c r="B471" s="26" t="s">
        <v>126</v>
      </c>
      <c r="C471" s="27" t="s">
        <v>164</v>
      </c>
      <c r="D471" s="26"/>
      <c r="E471" s="28">
        <v>6431.816216216216</v>
      </c>
      <c r="F471" s="28">
        <v>6375.470270270271</v>
      </c>
      <c r="G471" s="28">
        <v>6641.713513513513</v>
      </c>
      <c r="H471" s="28">
        <v>7349.259459459459</v>
      </c>
      <c r="M471" s="26" t="s">
        <v>281</v>
      </c>
    </row>
    <row r="472" spans="2:13" ht="13.5" customHeight="1">
      <c r="B472" s="26" t="s">
        <v>126</v>
      </c>
      <c r="C472" s="27" t="s">
        <v>112</v>
      </c>
      <c r="D472" s="31" t="s">
        <v>116</v>
      </c>
      <c r="E472" s="29">
        <f>E471*0.315/1000</f>
        <v>2.026022108108108</v>
      </c>
      <c r="F472" s="29">
        <f>F471*0.315/1000</f>
        <v>2.0082731351351355</v>
      </c>
      <c r="G472" s="29">
        <f>G471*0.315/1000</f>
        <v>2.0921397567567563</v>
      </c>
      <c r="H472" s="29">
        <f>H471*0.315/1000</f>
        <v>2.31501672972973</v>
      </c>
      <c r="M472" s="45"/>
    </row>
    <row r="473" spans="2:8" ht="13.5" customHeight="1">
      <c r="B473" s="36" t="s">
        <v>127</v>
      </c>
      <c r="C473" s="27" t="s">
        <v>118</v>
      </c>
      <c r="D473" s="37"/>
      <c r="E473" s="38">
        <f>E471/E466</f>
        <v>0.4491178141342236</v>
      </c>
      <c r="F473" s="38">
        <f>F471/F466</f>
        <v>0.42135154783360457</v>
      </c>
      <c r="G473" s="38">
        <f>G471/G466</f>
        <v>0.419326568186976</v>
      </c>
      <c r="H473" s="38">
        <f>H471/H466</f>
        <v>0.45633402418251845</v>
      </c>
    </row>
    <row r="474" spans="2:8" ht="13.5" customHeight="1">
      <c r="B474" s="39"/>
      <c r="D474" s="40"/>
      <c r="E474" s="41"/>
      <c r="F474" s="41"/>
      <c r="G474" s="41"/>
      <c r="H474" s="41"/>
    </row>
    <row r="475" spans="2:13" ht="13.5" customHeight="1">
      <c r="B475" s="42" t="s">
        <v>128</v>
      </c>
      <c r="C475" s="27" t="s">
        <v>164</v>
      </c>
      <c r="D475" s="43"/>
      <c r="E475" s="44">
        <v>8922.819424100348</v>
      </c>
      <c r="F475" s="44">
        <v>7368.785272487385</v>
      </c>
      <c r="G475" s="44">
        <v>6812.92265759143</v>
      </c>
      <c r="H475" s="44">
        <v>7045.105691098666</v>
      </c>
      <c r="M475" s="26"/>
    </row>
    <row r="479" spans="1:8" ht="13.5" customHeight="1">
      <c r="A479" s="23" t="s">
        <v>154</v>
      </c>
      <c r="E479" s="25">
        <v>2000</v>
      </c>
      <c r="F479" s="25">
        <v>2001</v>
      </c>
      <c r="G479" s="25">
        <v>2002</v>
      </c>
      <c r="H479" s="25">
        <v>2003</v>
      </c>
    </row>
    <row r="480" spans="1:13" ht="13.5" customHeight="1">
      <c r="A480" s="557" t="s">
        <v>110</v>
      </c>
      <c r="B480" s="26" t="s">
        <v>111</v>
      </c>
      <c r="C480" s="27" t="s">
        <v>112</v>
      </c>
      <c r="D480" s="26" t="s">
        <v>282</v>
      </c>
      <c r="E480" s="29">
        <v>48.45346</v>
      </c>
      <c r="F480" s="29">
        <v>51.51129</v>
      </c>
      <c r="G480" s="29">
        <v>52.834849999999996</v>
      </c>
      <c r="H480" s="29">
        <v>51.53247</v>
      </c>
      <c r="M480" s="26" t="s">
        <v>281</v>
      </c>
    </row>
    <row r="481" spans="1:13" ht="13.5" customHeight="1">
      <c r="A481" s="558"/>
      <c r="B481" s="26" t="s">
        <v>113</v>
      </c>
      <c r="C481" s="27" t="s">
        <v>112</v>
      </c>
      <c r="D481" s="26" t="s">
        <v>282</v>
      </c>
      <c r="E481" s="29">
        <v>30.83023</v>
      </c>
      <c r="F481" s="29">
        <v>34.29021</v>
      </c>
      <c r="G481" s="29">
        <v>32.457209999999996</v>
      </c>
      <c r="H481" s="29">
        <v>31.66431</v>
      </c>
      <c r="M481" s="26" t="s">
        <v>281</v>
      </c>
    </row>
    <row r="482" spans="1:13" ht="13.5" customHeight="1">
      <c r="A482" s="558"/>
      <c r="B482" s="26" t="s">
        <v>114</v>
      </c>
      <c r="C482" s="27" t="s">
        <v>112</v>
      </c>
      <c r="D482" s="26" t="s">
        <v>282</v>
      </c>
      <c r="E482" s="29">
        <v>11.76692832764505</v>
      </c>
      <c r="F482" s="29">
        <v>11.069453924914674</v>
      </c>
      <c r="G482" s="29">
        <v>11.343003412969283</v>
      </c>
      <c r="H482" s="29">
        <v>12.084095563139932</v>
      </c>
      <c r="M482" s="26" t="s">
        <v>281</v>
      </c>
    </row>
    <row r="483" spans="1:13" ht="13.5" customHeight="1">
      <c r="A483" s="559"/>
      <c r="B483" s="26" t="s">
        <v>115</v>
      </c>
      <c r="C483" s="27" t="s">
        <v>112</v>
      </c>
      <c r="D483" s="26" t="s">
        <v>282</v>
      </c>
      <c r="E483" s="29">
        <v>10.455546075085323</v>
      </c>
      <c r="F483" s="29">
        <v>9.662215017064847</v>
      </c>
      <c r="G483" s="29">
        <v>10.056638225255972</v>
      </c>
      <c r="H483" s="29">
        <v>10.679907849829352</v>
      </c>
      <c r="M483" s="26" t="s">
        <v>281</v>
      </c>
    </row>
    <row r="484" spans="1:13" ht="13.5" customHeight="1">
      <c r="A484" s="30"/>
      <c r="B484" s="26" t="s">
        <v>115</v>
      </c>
      <c r="C484" s="27" t="s">
        <v>164</v>
      </c>
      <c r="D484" s="26" t="s">
        <v>116</v>
      </c>
      <c r="E484" s="28">
        <f>E483/0.315*1000</f>
        <v>33192.20976217563</v>
      </c>
      <c r="F484" s="28">
        <f>F483/0.315*1000</f>
        <v>30673.69846687253</v>
      </c>
      <c r="G484" s="28">
        <f>G483/0.315*1000</f>
        <v>31925.83563573324</v>
      </c>
      <c r="H484" s="28">
        <f>H483/0.315*1000</f>
        <v>33904.469364537625</v>
      </c>
      <c r="M484" s="45"/>
    </row>
    <row r="485" spans="1:13" ht="13.5" customHeight="1">
      <c r="A485" s="30"/>
      <c r="B485" s="31" t="s">
        <v>117</v>
      </c>
      <c r="C485" s="27" t="s">
        <v>118</v>
      </c>
      <c r="D485" s="26"/>
      <c r="E485" s="32">
        <f>E483/E480</f>
        <v>0.2157853345268908</v>
      </c>
      <c r="F485" s="32">
        <f>F483/F480</f>
        <v>0.18757470482810365</v>
      </c>
      <c r="G485" s="32">
        <f>G483/G480</f>
        <v>0.19034100078368676</v>
      </c>
      <c r="H485" s="32">
        <f>H483/H480</f>
        <v>0.20724618575102943</v>
      </c>
      <c r="M485" s="45"/>
    </row>
    <row r="486" spans="5:8" ht="13.5" customHeight="1">
      <c r="E486" s="34"/>
      <c r="F486" s="34"/>
      <c r="G486" s="34"/>
      <c r="H486" s="34"/>
    </row>
    <row r="487" spans="1:13" ht="13.5" customHeight="1">
      <c r="A487" s="557" t="s">
        <v>119</v>
      </c>
      <c r="B487" s="35" t="s">
        <v>120</v>
      </c>
      <c r="C487" s="27" t="s">
        <v>164</v>
      </c>
      <c r="D487" s="35" t="s">
        <v>185</v>
      </c>
      <c r="E487" s="28">
        <v>63300</v>
      </c>
      <c r="F487" s="28">
        <v>63200</v>
      </c>
      <c r="G487" s="28">
        <v>66600</v>
      </c>
      <c r="H487" s="28">
        <v>67300</v>
      </c>
      <c r="M487" s="35" t="s">
        <v>281</v>
      </c>
    </row>
    <row r="488" spans="1:13" ht="13.5" customHeight="1">
      <c r="A488" s="558"/>
      <c r="B488" s="35" t="s">
        <v>121</v>
      </c>
      <c r="C488" s="27" t="s">
        <v>164</v>
      </c>
      <c r="D488" s="35" t="s">
        <v>185</v>
      </c>
      <c r="E488" s="28">
        <v>5900</v>
      </c>
      <c r="F488" s="28">
        <v>5900</v>
      </c>
      <c r="G488" s="28">
        <v>5900</v>
      </c>
      <c r="H488" s="28">
        <v>5900</v>
      </c>
      <c r="M488" s="35" t="s">
        <v>281</v>
      </c>
    </row>
    <row r="489" spans="1:13" ht="13.5" customHeight="1">
      <c r="A489" s="558"/>
      <c r="B489" s="26" t="s">
        <v>122</v>
      </c>
      <c r="C489" s="27" t="s">
        <v>164</v>
      </c>
      <c r="D489" s="26" t="s">
        <v>123</v>
      </c>
      <c r="E489" s="28">
        <v>0</v>
      </c>
      <c r="F489" s="28">
        <v>0</v>
      </c>
      <c r="G489" s="28">
        <v>0</v>
      </c>
      <c r="H489" s="28">
        <v>0</v>
      </c>
      <c r="M489" s="26" t="s">
        <v>281</v>
      </c>
    </row>
    <row r="490" spans="1:13" ht="13.5" customHeight="1">
      <c r="A490" s="558"/>
      <c r="B490" s="35" t="s">
        <v>124</v>
      </c>
      <c r="C490" s="27" t="s">
        <v>164</v>
      </c>
      <c r="D490" s="26" t="s">
        <v>282</v>
      </c>
      <c r="E490" s="28">
        <v>24594.681081081082</v>
      </c>
      <c r="F490" s="28">
        <v>23420.832432432435</v>
      </c>
      <c r="G490" s="28">
        <v>24425.502702702703</v>
      </c>
      <c r="H490" s="28">
        <v>25011.556756756756</v>
      </c>
      <c r="M490" s="26" t="s">
        <v>281</v>
      </c>
    </row>
    <row r="491" spans="1:13" ht="13.5" customHeight="1">
      <c r="A491" s="558"/>
      <c r="B491" s="35" t="s">
        <v>125</v>
      </c>
      <c r="C491" s="27" t="s">
        <v>164</v>
      </c>
      <c r="D491" s="26" t="s">
        <v>123</v>
      </c>
      <c r="E491" s="28">
        <v>0</v>
      </c>
      <c r="F491" s="28">
        <v>0</v>
      </c>
      <c r="G491" s="28">
        <v>0</v>
      </c>
      <c r="H491" s="28">
        <v>0</v>
      </c>
      <c r="M491" s="26" t="s">
        <v>281</v>
      </c>
    </row>
    <row r="492" spans="1:13" ht="13.5" customHeight="1">
      <c r="A492" s="559"/>
      <c r="B492" s="26" t="s">
        <v>126</v>
      </c>
      <c r="C492" s="27" t="s">
        <v>164</v>
      </c>
      <c r="D492" s="26"/>
      <c r="E492" s="28">
        <v>30494.681081081082</v>
      </c>
      <c r="F492" s="28">
        <v>29320.832432432435</v>
      </c>
      <c r="G492" s="28">
        <v>30325.502702702703</v>
      </c>
      <c r="H492" s="28">
        <v>30911.556756756756</v>
      </c>
      <c r="M492" s="26" t="s">
        <v>281</v>
      </c>
    </row>
    <row r="493" spans="2:13" ht="13.5" customHeight="1">
      <c r="B493" s="26" t="s">
        <v>126</v>
      </c>
      <c r="C493" s="27" t="s">
        <v>112</v>
      </c>
      <c r="D493" s="31" t="s">
        <v>116</v>
      </c>
      <c r="E493" s="29">
        <f>E492*0.315/1000</f>
        <v>9.605824540540542</v>
      </c>
      <c r="F493" s="29">
        <f>F492*0.315/1000</f>
        <v>9.236062216216217</v>
      </c>
      <c r="G493" s="29">
        <f>G492*0.315/1000</f>
        <v>9.55253335135135</v>
      </c>
      <c r="H493" s="29">
        <f>H492*0.315/1000</f>
        <v>9.73714037837838</v>
      </c>
      <c r="M493" s="45"/>
    </row>
    <row r="494" spans="2:13" ht="13.5" customHeight="1">
      <c r="B494" s="36" t="s">
        <v>127</v>
      </c>
      <c r="C494" s="27" t="s">
        <v>118</v>
      </c>
      <c r="D494" s="37"/>
      <c r="E494" s="38">
        <f>E492/E487</f>
        <v>0.48174851628880067</v>
      </c>
      <c r="F494" s="38">
        <f>F492/F487</f>
        <v>0.46393722203215876</v>
      </c>
      <c r="G494" s="38">
        <f>G492/G487</f>
        <v>0.4553378784189595</v>
      </c>
      <c r="H494" s="38">
        <f>H492/H487</f>
        <v>0.45930990723264126</v>
      </c>
      <c r="M494" s="45"/>
    </row>
    <row r="495" spans="2:8" ht="13.5" customHeight="1">
      <c r="B495" s="39"/>
      <c r="D495" s="40"/>
      <c r="E495" s="41"/>
      <c r="F495" s="41"/>
      <c r="G495" s="41"/>
      <c r="H495" s="41"/>
    </row>
    <row r="496" spans="2:13" ht="13.5" customHeight="1">
      <c r="B496" s="42" t="s">
        <v>128</v>
      </c>
      <c r="C496" s="27" t="s">
        <v>164</v>
      </c>
      <c r="D496" s="43"/>
      <c r="E496" s="44">
        <v>2026.45756615165</v>
      </c>
      <c r="F496" s="44">
        <v>732.713499340025</v>
      </c>
      <c r="G496" s="44">
        <v>954.8650274869433</v>
      </c>
      <c r="H496" s="44">
        <v>2307.441220939523</v>
      </c>
      <c r="M496" s="26"/>
    </row>
    <row r="500" spans="1:8" ht="13.5" customHeight="1">
      <c r="A500" s="23" t="s">
        <v>155</v>
      </c>
      <c r="E500" s="25">
        <v>2000</v>
      </c>
      <c r="F500" s="25">
        <v>2001</v>
      </c>
      <c r="G500" s="25">
        <v>2002</v>
      </c>
      <c r="H500" s="25">
        <v>2003</v>
      </c>
    </row>
    <row r="501" spans="1:13" ht="13.5" customHeight="1">
      <c r="A501" s="557" t="s">
        <v>110</v>
      </c>
      <c r="B501" s="26" t="s">
        <v>111</v>
      </c>
      <c r="C501" s="27" t="s">
        <v>112</v>
      </c>
      <c r="D501" s="26" t="s">
        <v>282</v>
      </c>
      <c r="E501" s="29">
        <v>26.47997</v>
      </c>
      <c r="F501" s="29">
        <v>28.016779999999997</v>
      </c>
      <c r="G501" s="29">
        <v>27.13663</v>
      </c>
      <c r="H501" s="29">
        <v>27.07496</v>
      </c>
      <c r="M501" s="26" t="s">
        <v>281</v>
      </c>
    </row>
    <row r="502" spans="1:13" ht="13.5" customHeight="1">
      <c r="A502" s="558"/>
      <c r="B502" s="26" t="s">
        <v>113</v>
      </c>
      <c r="C502" s="27" t="s">
        <v>112</v>
      </c>
      <c r="D502" s="26" t="s">
        <v>282</v>
      </c>
      <c r="E502" s="29">
        <v>11.7889</v>
      </c>
      <c r="F502" s="29">
        <v>12.364780000000001</v>
      </c>
      <c r="G502" s="29">
        <v>11.940040000000002</v>
      </c>
      <c r="H502" s="29">
        <v>11.9986</v>
      </c>
      <c r="M502" s="26" t="s">
        <v>281</v>
      </c>
    </row>
    <row r="503" spans="1:13" ht="13.5" customHeight="1">
      <c r="A503" s="558"/>
      <c r="B503" s="26" t="s">
        <v>114</v>
      </c>
      <c r="C503" s="27" t="s">
        <v>112</v>
      </c>
      <c r="D503" s="26" t="s">
        <v>282</v>
      </c>
      <c r="E503" s="29">
        <v>1.508566552901024</v>
      </c>
      <c r="F503" s="29">
        <v>1.6132423208191127</v>
      </c>
      <c r="G503" s="29">
        <v>1.6138907849829351</v>
      </c>
      <c r="H503" s="29">
        <v>1.62320819112628</v>
      </c>
      <c r="M503" s="26" t="s">
        <v>281</v>
      </c>
    </row>
    <row r="504" spans="1:13" ht="13.5" customHeight="1">
      <c r="A504" s="559"/>
      <c r="B504" s="26" t="s">
        <v>115</v>
      </c>
      <c r="C504" s="27" t="s">
        <v>112</v>
      </c>
      <c r="D504" s="26" t="s">
        <v>282</v>
      </c>
      <c r="E504" s="29">
        <v>0.16279863481228668</v>
      </c>
      <c r="F504" s="29">
        <v>0.17248464163822527</v>
      </c>
      <c r="G504" s="29">
        <v>0.17098976109215017</v>
      </c>
      <c r="H504" s="29">
        <v>0.16986348122866896</v>
      </c>
      <c r="M504" s="26" t="s">
        <v>281</v>
      </c>
    </row>
    <row r="505" spans="1:13" ht="13.5" customHeight="1">
      <c r="A505" s="30"/>
      <c r="B505" s="26" t="s">
        <v>115</v>
      </c>
      <c r="C505" s="27" t="s">
        <v>164</v>
      </c>
      <c r="D505" s="26" t="s">
        <v>116</v>
      </c>
      <c r="E505" s="28">
        <f>E504/0.315*1000</f>
        <v>516.8210628961482</v>
      </c>
      <c r="F505" s="28">
        <f>F504/0.315*1000</f>
        <v>547.5702909150009</v>
      </c>
      <c r="G505" s="28">
        <f>G504/0.315*1000</f>
        <v>542.8246383877782</v>
      </c>
      <c r="H505" s="28">
        <f>H504/0.315*1000</f>
        <v>539.2491467576792</v>
      </c>
      <c r="M505" s="45"/>
    </row>
    <row r="506" spans="1:13" ht="13.5" customHeight="1">
      <c r="A506" s="30"/>
      <c r="B506" s="31" t="s">
        <v>117</v>
      </c>
      <c r="C506" s="27" t="s">
        <v>118</v>
      </c>
      <c r="D506" s="26"/>
      <c r="E506" s="32">
        <f>E504/E501</f>
        <v>0.006147991663596548</v>
      </c>
      <c r="F506" s="32">
        <f>F504/F501</f>
        <v>0.006156476284506117</v>
      </c>
      <c r="G506" s="32">
        <f>G504/G501</f>
        <v>0.006301068374818471</v>
      </c>
      <c r="H506" s="32">
        <f>H504/H501</f>
        <v>0.006273822056566988</v>
      </c>
      <c r="M506" s="45"/>
    </row>
    <row r="507" spans="5:8" ht="13.5" customHeight="1">
      <c r="E507" s="34"/>
      <c r="F507" s="34"/>
      <c r="G507" s="34"/>
      <c r="H507" s="34"/>
    </row>
    <row r="508" spans="1:13" ht="13.5" customHeight="1">
      <c r="A508" s="557" t="s">
        <v>119</v>
      </c>
      <c r="B508" s="35" t="s">
        <v>120</v>
      </c>
      <c r="C508" s="27" t="s">
        <v>164</v>
      </c>
      <c r="D508" s="35" t="s">
        <v>185</v>
      </c>
      <c r="E508" s="28">
        <v>9238</v>
      </c>
      <c r="F508" s="28">
        <v>5662</v>
      </c>
      <c r="G508" s="28">
        <v>4557</v>
      </c>
      <c r="H508" s="28">
        <v>4800</v>
      </c>
      <c r="M508" s="35" t="s">
        <v>281</v>
      </c>
    </row>
    <row r="509" spans="1:13" ht="13.5" customHeight="1">
      <c r="A509" s="558"/>
      <c r="B509" s="35" t="s">
        <v>121</v>
      </c>
      <c r="C509" s="27" t="s">
        <v>164</v>
      </c>
      <c r="D509" s="35" t="s">
        <v>185</v>
      </c>
      <c r="E509" s="28">
        <v>980</v>
      </c>
      <c r="F509" s="28">
        <v>1626</v>
      </c>
      <c r="G509" s="28">
        <v>1122</v>
      </c>
      <c r="H509" s="28">
        <v>991</v>
      </c>
      <c r="M509" s="35" t="s">
        <v>281</v>
      </c>
    </row>
    <row r="510" spans="1:13" ht="13.5" customHeight="1">
      <c r="A510" s="558"/>
      <c r="B510" s="26" t="s">
        <v>122</v>
      </c>
      <c r="C510" s="27" t="s">
        <v>164</v>
      </c>
      <c r="D510" s="26" t="s">
        <v>123</v>
      </c>
      <c r="E510" s="28">
        <v>0</v>
      </c>
      <c r="F510" s="28">
        <v>0</v>
      </c>
      <c r="G510" s="28">
        <v>0</v>
      </c>
      <c r="H510" s="28">
        <v>0</v>
      </c>
      <c r="M510" s="26" t="s">
        <v>281</v>
      </c>
    </row>
    <row r="511" spans="1:13" ht="13.5" customHeight="1">
      <c r="A511" s="558"/>
      <c r="B511" s="35" t="s">
        <v>124</v>
      </c>
      <c r="C511" s="27" t="s">
        <v>164</v>
      </c>
      <c r="D511" s="26" t="s">
        <v>282</v>
      </c>
      <c r="E511" s="28">
        <v>364.4756756756757</v>
      </c>
      <c r="F511" s="28">
        <v>378.35675675675674</v>
      </c>
      <c r="G511" s="28">
        <v>356.5837837837838</v>
      </c>
      <c r="H511" s="28">
        <v>356.2205405405405</v>
      </c>
      <c r="M511" s="26" t="s">
        <v>281</v>
      </c>
    </row>
    <row r="512" spans="1:13" ht="13.5" customHeight="1">
      <c r="A512" s="558"/>
      <c r="B512" s="35" t="s">
        <v>125</v>
      </c>
      <c r="C512" s="27" t="s">
        <v>164</v>
      </c>
      <c r="D512" s="26" t="s">
        <v>123</v>
      </c>
      <c r="E512" s="28">
        <v>0</v>
      </c>
      <c r="F512" s="28">
        <v>0</v>
      </c>
      <c r="G512" s="28">
        <v>0</v>
      </c>
      <c r="H512" s="28">
        <v>0</v>
      </c>
      <c r="M512" s="26" t="s">
        <v>281</v>
      </c>
    </row>
    <row r="513" spans="1:13" ht="13.5" customHeight="1">
      <c r="A513" s="559"/>
      <c r="B513" s="26" t="s">
        <v>126</v>
      </c>
      <c r="C513" s="27" t="s">
        <v>164</v>
      </c>
      <c r="D513" s="26"/>
      <c r="E513" s="28">
        <v>1344.4756756756756</v>
      </c>
      <c r="F513" s="28">
        <v>2004.3567567567568</v>
      </c>
      <c r="G513" s="28">
        <v>1478.583783783784</v>
      </c>
      <c r="H513" s="28">
        <v>1347.2205405405405</v>
      </c>
      <c r="M513" s="26" t="s">
        <v>281</v>
      </c>
    </row>
    <row r="514" spans="2:13" ht="13.5" customHeight="1">
      <c r="B514" s="26" t="s">
        <v>126</v>
      </c>
      <c r="C514" s="27" t="s">
        <v>112</v>
      </c>
      <c r="D514" s="31" t="s">
        <v>116</v>
      </c>
      <c r="E514" s="29">
        <f>E513*0.315/1000</f>
        <v>0.42350983783783785</v>
      </c>
      <c r="F514" s="29">
        <f>F513*0.315/1000</f>
        <v>0.6313723783783783</v>
      </c>
      <c r="G514" s="29">
        <f>G513*0.315/1000</f>
        <v>0.465753891891892</v>
      </c>
      <c r="H514" s="29">
        <f>H513*0.315/1000</f>
        <v>0.42437447027027025</v>
      </c>
      <c r="M514" s="45"/>
    </row>
    <row r="515" spans="2:13" ht="13.5" customHeight="1">
      <c r="B515" s="36" t="s">
        <v>127</v>
      </c>
      <c r="C515" s="27" t="s">
        <v>118</v>
      </c>
      <c r="D515" s="37"/>
      <c r="E515" s="38">
        <f>E513/E508</f>
        <v>0.14553752713527557</v>
      </c>
      <c r="F515" s="38">
        <f>F513/F508</f>
        <v>0.35400154658367305</v>
      </c>
      <c r="G515" s="38">
        <f>G513/G508</f>
        <v>0.3244642931278876</v>
      </c>
      <c r="H515" s="38">
        <f>H513/H508</f>
        <v>0.28067094594594594</v>
      </c>
      <c r="M515" s="45"/>
    </row>
    <row r="516" spans="2:8" ht="13.5" customHeight="1">
      <c r="B516" s="39"/>
      <c r="D516" s="40"/>
      <c r="E516" s="41"/>
      <c r="F516" s="41"/>
      <c r="G516" s="41"/>
      <c r="H516" s="41"/>
    </row>
    <row r="517" spans="2:13" ht="13.5" customHeight="1">
      <c r="B517" s="42" t="s">
        <v>128</v>
      </c>
      <c r="C517" s="27" t="s">
        <v>164</v>
      </c>
      <c r="D517" s="43"/>
      <c r="E517" s="44">
        <v>-838.1035611740062</v>
      </c>
      <c r="F517" s="44">
        <v>-1467.857093807378</v>
      </c>
      <c r="G517" s="44">
        <v>-946.733827043037</v>
      </c>
      <c r="H517" s="44">
        <v>-818.8737871076667</v>
      </c>
      <c r="M517" s="26"/>
    </row>
    <row r="520" spans="1:8" ht="13.5" customHeight="1">
      <c r="A520" s="23" t="s">
        <v>156</v>
      </c>
      <c r="E520" s="25">
        <v>2000</v>
      </c>
      <c r="F520" s="25">
        <v>2001</v>
      </c>
      <c r="G520" s="25">
        <v>2002</v>
      </c>
      <c r="H520" s="25">
        <v>2003</v>
      </c>
    </row>
    <row r="521" spans="1:13" ht="13.5" customHeight="1">
      <c r="A521" s="557" t="s">
        <v>110</v>
      </c>
      <c r="B521" s="26" t="s">
        <v>111</v>
      </c>
      <c r="C521" s="27" t="s">
        <v>112</v>
      </c>
      <c r="D521" s="26" t="s">
        <v>282</v>
      </c>
      <c r="E521" s="29">
        <v>77.50558</v>
      </c>
      <c r="F521" s="29">
        <v>71.59192</v>
      </c>
      <c r="G521" s="29">
        <v>75.58230999999999</v>
      </c>
      <c r="H521" s="29">
        <v>78.95428</v>
      </c>
      <c r="M521" s="26" t="s">
        <v>281</v>
      </c>
    </row>
    <row r="522" spans="1:13" ht="13.5" customHeight="1">
      <c r="A522" s="558"/>
      <c r="B522" s="26" t="s">
        <v>113</v>
      </c>
      <c r="C522" s="27" t="s">
        <v>112</v>
      </c>
      <c r="D522" s="26" t="s">
        <v>282</v>
      </c>
      <c r="E522" s="29">
        <v>26.70933</v>
      </c>
      <c r="F522" s="29">
        <v>25.06212</v>
      </c>
      <c r="G522" s="29">
        <v>24.557470000000002</v>
      </c>
      <c r="H522" s="29">
        <v>23.63491</v>
      </c>
      <c r="M522" s="26" t="s">
        <v>281</v>
      </c>
    </row>
    <row r="523" spans="1:13" ht="13.5" customHeight="1">
      <c r="A523" s="558"/>
      <c r="B523" s="26" t="s">
        <v>114</v>
      </c>
      <c r="C523" s="27" t="s">
        <v>112</v>
      </c>
      <c r="D523" s="26" t="s">
        <v>282</v>
      </c>
      <c r="E523" s="29">
        <v>10.704914675767917</v>
      </c>
      <c r="F523" s="29">
        <v>10.508941979522184</v>
      </c>
      <c r="G523" s="29">
        <v>10.254812286689418</v>
      </c>
      <c r="H523" s="29">
        <v>9.992320819112626</v>
      </c>
      <c r="M523" s="26" t="s">
        <v>281</v>
      </c>
    </row>
    <row r="524" spans="1:13" ht="13.5" customHeight="1">
      <c r="A524" s="559"/>
      <c r="B524" s="26" t="s">
        <v>115</v>
      </c>
      <c r="C524" s="27" t="s">
        <v>112</v>
      </c>
      <c r="D524" s="26" t="s">
        <v>282</v>
      </c>
      <c r="E524" s="29">
        <v>7.380511945392492</v>
      </c>
      <c r="F524" s="29">
        <v>7.094744027303753</v>
      </c>
      <c r="G524" s="29">
        <v>6.776552901023891</v>
      </c>
      <c r="H524" s="29">
        <v>6.464470989761092</v>
      </c>
      <c r="M524" s="26" t="s">
        <v>281</v>
      </c>
    </row>
    <row r="525" spans="1:13" ht="13.5" customHeight="1">
      <c r="A525" s="30"/>
      <c r="B525" s="26" t="s">
        <v>115</v>
      </c>
      <c r="C525" s="27" t="s">
        <v>164</v>
      </c>
      <c r="D525" s="26" t="s">
        <v>116</v>
      </c>
      <c r="E525" s="28">
        <f>E524/0.315*1000</f>
        <v>23430.196652039656</v>
      </c>
      <c r="F525" s="28">
        <f>F524/0.315*1000</f>
        <v>22522.996912075407</v>
      </c>
      <c r="G525" s="28">
        <f>G524/0.315*1000</f>
        <v>21512.866352456796</v>
      </c>
      <c r="H525" s="28">
        <f>H524/0.315*1000</f>
        <v>20522.13012622569</v>
      </c>
      <c r="M525" s="45"/>
    </row>
    <row r="526" spans="1:13" ht="13.5" customHeight="1">
      <c r="A526" s="30"/>
      <c r="B526" s="31" t="s">
        <v>117</v>
      </c>
      <c r="C526" s="27" t="s">
        <v>118</v>
      </c>
      <c r="D526" s="26"/>
      <c r="E526" s="32">
        <f>E524/E521</f>
        <v>0.09522555595858379</v>
      </c>
      <c r="F526" s="32">
        <f>F524/F521</f>
        <v>0.09909978706121798</v>
      </c>
      <c r="G526" s="32">
        <f>G524/G521</f>
        <v>0.08965792261474796</v>
      </c>
      <c r="H526" s="32">
        <f>H524/H521</f>
        <v>0.08187613122127252</v>
      </c>
      <c r="M526" s="45"/>
    </row>
    <row r="527" spans="5:8" ht="13.5" customHeight="1">
      <c r="E527" s="34"/>
      <c r="F527" s="34"/>
      <c r="G527" s="34"/>
      <c r="H527" s="34"/>
    </row>
    <row r="528" spans="1:13" ht="13.5" customHeight="1">
      <c r="A528" s="557" t="s">
        <v>119</v>
      </c>
      <c r="B528" s="35" t="s">
        <v>120</v>
      </c>
      <c r="C528" s="27" t="s">
        <v>164</v>
      </c>
      <c r="D528" s="35" t="s">
        <v>185</v>
      </c>
      <c r="E528" s="28">
        <v>15939.3</v>
      </c>
      <c r="F528" s="28">
        <v>15337.2</v>
      </c>
      <c r="G528" s="28">
        <v>16122</v>
      </c>
      <c r="H528" s="28">
        <v>15810</v>
      </c>
      <c r="M528" s="35" t="s">
        <v>281</v>
      </c>
    </row>
    <row r="529" spans="1:13" ht="13.5" customHeight="1">
      <c r="A529" s="558"/>
      <c r="B529" s="35" t="s">
        <v>121</v>
      </c>
      <c r="C529" s="27" t="s">
        <v>164</v>
      </c>
      <c r="D529" s="35" t="s">
        <v>185</v>
      </c>
      <c r="E529" s="28">
        <v>6543.3</v>
      </c>
      <c r="F529" s="28">
        <v>5510.3</v>
      </c>
      <c r="G529" s="28">
        <v>5361.2</v>
      </c>
      <c r="H529" s="28">
        <v>4931</v>
      </c>
      <c r="M529" s="35" t="s">
        <v>281</v>
      </c>
    </row>
    <row r="530" spans="1:13" ht="13.5" customHeight="1">
      <c r="A530" s="558"/>
      <c r="B530" s="26" t="s">
        <v>122</v>
      </c>
      <c r="C530" s="27" t="s">
        <v>164</v>
      </c>
      <c r="D530" s="26" t="s">
        <v>123</v>
      </c>
      <c r="E530" s="28">
        <v>0</v>
      </c>
      <c r="F530" s="28">
        <v>0</v>
      </c>
      <c r="G530" s="28">
        <v>0</v>
      </c>
      <c r="H530" s="28">
        <v>0</v>
      </c>
      <c r="M530" s="26" t="s">
        <v>281</v>
      </c>
    </row>
    <row r="531" spans="1:13" ht="13.5" customHeight="1">
      <c r="A531" s="558"/>
      <c r="B531" s="35" t="s">
        <v>124</v>
      </c>
      <c r="C531" s="27" t="s">
        <v>164</v>
      </c>
      <c r="D531" s="26" t="s">
        <v>282</v>
      </c>
      <c r="E531" s="28">
        <v>590.2702702702703</v>
      </c>
      <c r="F531" s="28">
        <v>466.5945945945946</v>
      </c>
      <c r="G531" s="28">
        <v>514.3783783783783</v>
      </c>
      <c r="H531" s="28">
        <v>514.3783783783783</v>
      </c>
      <c r="M531" s="26" t="s">
        <v>281</v>
      </c>
    </row>
    <row r="532" spans="1:13" ht="13.5" customHeight="1">
      <c r="A532" s="558"/>
      <c r="B532" s="35" t="s">
        <v>125</v>
      </c>
      <c r="C532" s="27" t="s">
        <v>164</v>
      </c>
      <c r="D532" s="26" t="s">
        <v>123</v>
      </c>
      <c r="E532" s="28">
        <v>0</v>
      </c>
      <c r="F532" s="28">
        <v>0</v>
      </c>
      <c r="G532" s="28">
        <v>0</v>
      </c>
      <c r="H532" s="28">
        <v>0</v>
      </c>
      <c r="M532" s="26" t="s">
        <v>281</v>
      </c>
    </row>
    <row r="533" spans="1:13" ht="13.5" customHeight="1">
      <c r="A533" s="559"/>
      <c r="B533" s="26" t="s">
        <v>126</v>
      </c>
      <c r="C533" s="27" t="s">
        <v>164</v>
      </c>
      <c r="D533" s="26"/>
      <c r="E533" s="28">
        <v>7133.57027027027</v>
      </c>
      <c r="F533" s="28">
        <v>5976.894594594594</v>
      </c>
      <c r="G533" s="28">
        <v>5875.578378378378</v>
      </c>
      <c r="H533" s="28">
        <v>5445.378378378378</v>
      </c>
      <c r="M533" s="26" t="s">
        <v>281</v>
      </c>
    </row>
    <row r="534" spans="2:13" ht="13.5" customHeight="1">
      <c r="B534" s="26" t="s">
        <v>126</v>
      </c>
      <c r="C534" s="27" t="s">
        <v>112</v>
      </c>
      <c r="D534" s="31" t="s">
        <v>116</v>
      </c>
      <c r="E534" s="29">
        <f>E533*0.315/1000</f>
        <v>2.2470746351351347</v>
      </c>
      <c r="F534" s="29">
        <f>F533*0.315/1000</f>
        <v>1.8827217972972972</v>
      </c>
      <c r="G534" s="29">
        <f>G533*0.315/1000</f>
        <v>1.850807189189189</v>
      </c>
      <c r="H534" s="29">
        <f>H533*0.315/1000</f>
        <v>1.715294189189189</v>
      </c>
      <c r="M534" s="45"/>
    </row>
    <row r="535" spans="2:13" ht="13.5" customHeight="1">
      <c r="B535" s="36" t="s">
        <v>127</v>
      </c>
      <c r="C535" s="27" t="s">
        <v>118</v>
      </c>
      <c r="D535" s="37"/>
      <c r="E535" s="38">
        <f>E533/E528</f>
        <v>0.44754601960376367</v>
      </c>
      <c r="F535" s="38">
        <f>F533/F528</f>
        <v>0.38969920158794263</v>
      </c>
      <c r="G535" s="38">
        <f>G533/G528</f>
        <v>0.3644447573736744</v>
      </c>
      <c r="H535" s="38">
        <f>H533/H528</f>
        <v>0.3444262098911055</v>
      </c>
      <c r="M535" s="45"/>
    </row>
    <row r="536" spans="2:8" ht="13.5" customHeight="1">
      <c r="B536" s="39"/>
      <c r="D536" s="40"/>
      <c r="E536" s="41"/>
      <c r="F536" s="41"/>
      <c r="G536" s="41"/>
      <c r="H536" s="41"/>
    </row>
    <row r="537" spans="2:13" ht="13.5" customHeight="1">
      <c r="B537" s="42" t="s">
        <v>128</v>
      </c>
      <c r="C537" s="27" t="s">
        <v>164</v>
      </c>
      <c r="D537" s="43"/>
      <c r="E537" s="44">
        <v>15822.921006222707</v>
      </c>
      <c r="F537" s="44">
        <v>16090.738460782553</v>
      </c>
      <c r="G537" s="44">
        <v>15202.346663686603</v>
      </c>
      <c r="H537" s="44">
        <v>14661.840874377738</v>
      </c>
      <c r="M537" s="26"/>
    </row>
    <row r="541" spans="1:8" ht="13.5" customHeight="1">
      <c r="A541" s="23" t="s">
        <v>157</v>
      </c>
      <c r="E541" s="25">
        <v>2000</v>
      </c>
      <c r="F541" s="25">
        <v>2001</v>
      </c>
      <c r="G541" s="25">
        <v>2002</v>
      </c>
      <c r="H541" s="25">
        <v>2003</v>
      </c>
    </row>
    <row r="542" spans="1:13" ht="13.5" customHeight="1">
      <c r="A542" s="557" t="s">
        <v>110</v>
      </c>
      <c r="B542" s="26" t="s">
        <v>111</v>
      </c>
      <c r="C542" s="27" t="s">
        <v>112</v>
      </c>
      <c r="D542" s="26" t="s">
        <v>282</v>
      </c>
      <c r="E542" s="29">
        <v>232.96228</v>
      </c>
      <c r="F542" s="29">
        <v>234.61594</v>
      </c>
      <c r="G542" s="29">
        <v>228.48922</v>
      </c>
      <c r="H542" s="29">
        <v>231.95428</v>
      </c>
      <c r="M542" s="26" t="s">
        <v>281</v>
      </c>
    </row>
    <row r="543" spans="1:13" ht="13.5" customHeight="1">
      <c r="A543" s="558"/>
      <c r="B543" s="26" t="s">
        <v>113</v>
      </c>
      <c r="C543" s="27" t="s">
        <v>112</v>
      </c>
      <c r="D543" s="26" t="s">
        <v>282</v>
      </c>
      <c r="E543" s="29">
        <v>272.46528</v>
      </c>
      <c r="F543" s="29">
        <v>262.02858</v>
      </c>
      <c r="G543" s="29">
        <v>257.9295</v>
      </c>
      <c r="H543" s="29">
        <v>246.37869</v>
      </c>
      <c r="M543" s="26" t="s">
        <v>281</v>
      </c>
    </row>
    <row r="544" spans="1:13" ht="13.5" customHeight="1">
      <c r="A544" s="558"/>
      <c r="B544" s="26" t="s">
        <v>114</v>
      </c>
      <c r="C544" s="27" t="s">
        <v>112</v>
      </c>
      <c r="D544" s="26" t="s">
        <v>282</v>
      </c>
      <c r="E544" s="29">
        <v>2.6206825938566554</v>
      </c>
      <c r="F544" s="29">
        <v>2.8595221843003413</v>
      </c>
      <c r="G544" s="29">
        <v>3.0591467576791804</v>
      </c>
      <c r="H544" s="29">
        <v>3.6206825938566554</v>
      </c>
      <c r="M544" s="26" t="s">
        <v>281</v>
      </c>
    </row>
    <row r="545" spans="1:13" ht="13.5" customHeight="1">
      <c r="A545" s="559"/>
      <c r="B545" s="26" t="s">
        <v>115</v>
      </c>
      <c r="C545" s="27" t="s">
        <v>112</v>
      </c>
      <c r="D545" s="26" t="s">
        <v>282</v>
      </c>
      <c r="E545" s="29">
        <v>0.6868634812286689</v>
      </c>
      <c r="F545" s="29">
        <v>0.7004163822525598</v>
      </c>
      <c r="G545" s="29">
        <v>0.7137372013651877</v>
      </c>
      <c r="H545" s="29">
        <v>0.7374470989761093</v>
      </c>
      <c r="M545" s="26" t="s">
        <v>281</v>
      </c>
    </row>
    <row r="546" spans="1:13" ht="13.5" customHeight="1">
      <c r="A546" s="30"/>
      <c r="B546" s="26" t="s">
        <v>115</v>
      </c>
      <c r="C546" s="27" t="s">
        <v>164</v>
      </c>
      <c r="D546" s="26" t="s">
        <v>116</v>
      </c>
      <c r="E546" s="28">
        <f>E545/0.315*1000</f>
        <v>2180.51898802752</v>
      </c>
      <c r="F546" s="28">
        <f>F545/0.315*1000</f>
        <v>2223.544070643047</v>
      </c>
      <c r="G546" s="28">
        <f>G545/0.315*1000</f>
        <v>2265.83238528631</v>
      </c>
      <c r="H546" s="28">
        <f>H545/0.315*1000</f>
        <v>2341.101901511458</v>
      </c>
      <c r="M546" s="45"/>
    </row>
    <row r="547" spans="1:13" ht="13.5" customHeight="1">
      <c r="A547" s="30"/>
      <c r="B547" s="31" t="s">
        <v>117</v>
      </c>
      <c r="C547" s="27" t="s">
        <v>118</v>
      </c>
      <c r="D547" s="26"/>
      <c r="E547" s="32">
        <f>E545/E542</f>
        <v>0.002948389246656879</v>
      </c>
      <c r="F547" s="32">
        <f>F545/F542</f>
        <v>0.0029853742343873132</v>
      </c>
      <c r="G547" s="32">
        <f>G545/G542</f>
        <v>0.003123723742263148</v>
      </c>
      <c r="H547" s="32">
        <f>H545/H542</f>
        <v>0.0031792778256823253</v>
      </c>
      <c r="M547" s="45"/>
    </row>
    <row r="548" spans="5:8" ht="13.5" customHeight="1">
      <c r="E548" s="34"/>
      <c r="F548" s="34"/>
      <c r="G548" s="34"/>
      <c r="H548" s="34"/>
    </row>
    <row r="549" spans="1:13" ht="13.5" customHeight="1">
      <c r="A549" s="557" t="s">
        <v>119</v>
      </c>
      <c r="B549" s="35" t="s">
        <v>120</v>
      </c>
      <c r="C549" s="27" t="s">
        <v>164</v>
      </c>
      <c r="D549" s="35" t="s">
        <v>185</v>
      </c>
      <c r="E549" s="28">
        <v>7481</v>
      </c>
      <c r="F549" s="28">
        <v>7559</v>
      </c>
      <c r="G549" s="28">
        <v>7360</v>
      </c>
      <c r="H549" s="28">
        <v>7566</v>
      </c>
      <c r="M549" s="35" t="s">
        <v>281</v>
      </c>
    </row>
    <row r="550" spans="1:13" ht="13.5" customHeight="1">
      <c r="A550" s="558"/>
      <c r="B550" s="35" t="s">
        <v>121</v>
      </c>
      <c r="C550" s="27" t="s">
        <v>164</v>
      </c>
      <c r="D550" s="35" t="s">
        <v>185</v>
      </c>
      <c r="E550" s="28">
        <v>234</v>
      </c>
      <c r="F550" s="28">
        <v>234</v>
      </c>
      <c r="G550" s="28">
        <v>234</v>
      </c>
      <c r="H550" s="28">
        <v>233</v>
      </c>
      <c r="M550" s="35" t="s">
        <v>281</v>
      </c>
    </row>
    <row r="551" spans="1:13" ht="13.5" customHeight="1">
      <c r="A551" s="558"/>
      <c r="B551" s="26" t="s">
        <v>122</v>
      </c>
      <c r="C551" s="27" t="s">
        <v>164</v>
      </c>
      <c r="D551" s="26" t="s">
        <v>123</v>
      </c>
      <c r="E551" s="28">
        <v>0</v>
      </c>
      <c r="F551" s="28">
        <v>0</v>
      </c>
      <c r="G551" s="28">
        <v>0</v>
      </c>
      <c r="H551" s="28">
        <v>0</v>
      </c>
      <c r="M551" s="26" t="s">
        <v>281</v>
      </c>
    </row>
    <row r="552" spans="1:13" ht="13.5" customHeight="1">
      <c r="A552" s="558"/>
      <c r="B552" s="35" t="s">
        <v>124</v>
      </c>
      <c r="C552" s="27" t="s">
        <v>164</v>
      </c>
      <c r="D552" s="26" t="s">
        <v>282</v>
      </c>
      <c r="E552" s="28">
        <v>0</v>
      </c>
      <c r="F552" s="28">
        <v>0</v>
      </c>
      <c r="G552" s="28">
        <v>0</v>
      </c>
      <c r="H552" s="28">
        <v>0</v>
      </c>
      <c r="M552" s="26" t="s">
        <v>281</v>
      </c>
    </row>
    <row r="553" spans="1:13" ht="13.5" customHeight="1">
      <c r="A553" s="558"/>
      <c r="B553" s="35" t="s">
        <v>125</v>
      </c>
      <c r="C553" s="27" t="s">
        <v>164</v>
      </c>
      <c r="D553" s="26" t="s">
        <v>123</v>
      </c>
      <c r="E553" s="28">
        <v>0</v>
      </c>
      <c r="F553" s="28">
        <v>0</v>
      </c>
      <c r="G553" s="28">
        <v>0</v>
      </c>
      <c r="H553" s="28">
        <v>0</v>
      </c>
      <c r="M553" s="26" t="s">
        <v>281</v>
      </c>
    </row>
    <row r="554" spans="1:13" ht="13.5" customHeight="1">
      <c r="A554" s="559"/>
      <c r="B554" s="26" t="s">
        <v>126</v>
      </c>
      <c r="C554" s="27" t="s">
        <v>164</v>
      </c>
      <c r="D554" s="26"/>
      <c r="E554" s="28">
        <v>234</v>
      </c>
      <c r="F554" s="28">
        <v>234</v>
      </c>
      <c r="G554" s="28">
        <v>234</v>
      </c>
      <c r="H554" s="28">
        <v>233</v>
      </c>
      <c r="M554" s="26" t="s">
        <v>281</v>
      </c>
    </row>
    <row r="555" spans="2:13" ht="13.5" customHeight="1">
      <c r="B555" s="26" t="s">
        <v>126</v>
      </c>
      <c r="C555" s="27" t="s">
        <v>112</v>
      </c>
      <c r="D555" s="31" t="s">
        <v>116</v>
      </c>
      <c r="E555" s="29">
        <f>E554*0.315/1000</f>
        <v>0.07371</v>
      </c>
      <c r="F555" s="29">
        <f>F554*0.315/1000</f>
        <v>0.07371</v>
      </c>
      <c r="G555" s="29">
        <f>G554*0.315/1000</f>
        <v>0.07371</v>
      </c>
      <c r="H555" s="29">
        <f>H554*0.315/1000</f>
        <v>0.073395</v>
      </c>
      <c r="M555" s="45"/>
    </row>
    <row r="556" spans="2:13" ht="13.5" customHeight="1">
      <c r="B556" s="36" t="s">
        <v>127</v>
      </c>
      <c r="C556" s="27" t="s">
        <v>118</v>
      </c>
      <c r="D556" s="37"/>
      <c r="E556" s="38">
        <f>E554/E549</f>
        <v>0.03127924074321615</v>
      </c>
      <c r="F556" s="38">
        <f>F554/F549</f>
        <v>0.030956475724302157</v>
      </c>
      <c r="G556" s="38">
        <f>G554/G549</f>
        <v>0.03179347826086956</v>
      </c>
      <c r="H556" s="38">
        <f>H554/H549</f>
        <v>0.030795664816283375</v>
      </c>
      <c r="M556" s="45"/>
    </row>
    <row r="557" spans="2:8" ht="13.5" customHeight="1">
      <c r="B557" s="39"/>
      <c r="D557" s="40"/>
      <c r="E557" s="41"/>
      <c r="F557" s="41"/>
      <c r="G557" s="41"/>
      <c r="H557" s="41"/>
    </row>
    <row r="558" spans="2:13" ht="13.5" customHeight="1">
      <c r="B558" s="42" t="s">
        <v>128</v>
      </c>
      <c r="C558" s="27" t="s">
        <v>164</v>
      </c>
      <c r="D558" s="43"/>
      <c r="E558" s="44">
        <v>1902.4338451902613</v>
      </c>
      <c r="F558" s="44">
        <v>1944.5890583283353</v>
      </c>
      <c r="G558" s="44">
        <v>1986.0223992696351</v>
      </c>
      <c r="H558" s="44">
        <v>2060.7701367841655</v>
      </c>
      <c r="M558" s="26"/>
    </row>
    <row r="562" spans="1:8" ht="13.5" customHeight="1">
      <c r="A562" s="23" t="s">
        <v>158</v>
      </c>
      <c r="E562" s="25">
        <v>2000</v>
      </c>
      <c r="F562" s="25">
        <v>2001</v>
      </c>
      <c r="G562" s="25">
        <v>2002</v>
      </c>
      <c r="H562" s="25">
        <v>2003</v>
      </c>
    </row>
    <row r="563" spans="1:13" ht="13.5" customHeight="1">
      <c r="A563" s="557" t="s">
        <v>110</v>
      </c>
      <c r="B563" s="26" t="s">
        <v>111</v>
      </c>
      <c r="C563" s="27" t="s">
        <v>112</v>
      </c>
      <c r="D563" s="26" t="s">
        <v>282</v>
      </c>
      <c r="E563" s="29">
        <v>2304.16694</v>
      </c>
      <c r="F563" s="29">
        <v>2258.62415</v>
      </c>
      <c r="G563" s="29">
        <v>2289.03931</v>
      </c>
      <c r="H563" s="29">
        <v>2280.7911400000003</v>
      </c>
      <c r="M563" s="26" t="s">
        <v>281</v>
      </c>
    </row>
    <row r="564" spans="1:13" ht="13.5" customHeight="1">
      <c r="A564" s="558"/>
      <c r="B564" s="26" t="s">
        <v>113</v>
      </c>
      <c r="C564" s="27" t="s">
        <v>112</v>
      </c>
      <c r="D564" s="26" t="s">
        <v>282</v>
      </c>
      <c r="E564" s="29">
        <v>1676.4009099999998</v>
      </c>
      <c r="F564" s="29">
        <v>1698.44873</v>
      </c>
      <c r="G564" s="29">
        <v>1665.9838200000002</v>
      </c>
      <c r="H564" s="29">
        <v>1632.0098899999998</v>
      </c>
      <c r="M564" s="26" t="s">
        <v>281</v>
      </c>
    </row>
    <row r="565" spans="1:13" ht="13.5" customHeight="1">
      <c r="A565" s="558"/>
      <c r="B565" s="26" t="s">
        <v>114</v>
      </c>
      <c r="C565" s="27" t="s">
        <v>112</v>
      </c>
      <c r="D565" s="26" t="s">
        <v>282</v>
      </c>
      <c r="E565" s="29">
        <v>109.6664505119454</v>
      </c>
      <c r="F565" s="29">
        <v>99.20580204778157</v>
      </c>
      <c r="G565" s="29">
        <v>90.78935153583618</v>
      </c>
      <c r="H565" s="29">
        <v>92.43358361774744</v>
      </c>
      <c r="M565" s="26" t="s">
        <v>281</v>
      </c>
    </row>
    <row r="566" spans="1:13" ht="13.5" customHeight="1">
      <c r="A566" s="559"/>
      <c r="B566" s="26" t="s">
        <v>115</v>
      </c>
      <c r="C566" s="27" t="s">
        <v>112</v>
      </c>
      <c r="D566" s="26" t="s">
        <v>282</v>
      </c>
      <c r="E566" s="29">
        <v>25.34259385665529</v>
      </c>
      <c r="F566" s="29">
        <v>25.179723549488056</v>
      </c>
      <c r="G566" s="29">
        <v>14.957689419795221</v>
      </c>
      <c r="H566" s="29">
        <v>14.842849829351534</v>
      </c>
      <c r="M566" s="26" t="s">
        <v>281</v>
      </c>
    </row>
    <row r="567" spans="1:13" ht="13.5" customHeight="1">
      <c r="A567" s="30"/>
      <c r="B567" s="26" t="s">
        <v>115</v>
      </c>
      <c r="C567" s="27" t="s">
        <v>164</v>
      </c>
      <c r="D567" s="26" t="s">
        <v>116</v>
      </c>
      <c r="E567" s="28">
        <f>E566/0.315*1000</f>
        <v>80452.6789100168</v>
      </c>
      <c r="F567" s="28">
        <f>F566/0.315*1000</f>
        <v>79935.6303158351</v>
      </c>
      <c r="G567" s="28">
        <f>G566/0.315*1000</f>
        <v>47484.72831681023</v>
      </c>
      <c r="H567" s="28">
        <f>H566/0.315*1000</f>
        <v>47120.15818841757</v>
      </c>
      <c r="M567" s="45"/>
    </row>
    <row r="568" spans="1:13" ht="13.5" customHeight="1">
      <c r="A568" s="30"/>
      <c r="B568" s="31" t="s">
        <v>117</v>
      </c>
      <c r="C568" s="27" t="s">
        <v>118</v>
      </c>
      <c r="D568" s="26"/>
      <c r="E568" s="32">
        <f>E566/E563</f>
        <v>0.010998592774122212</v>
      </c>
      <c r="F568" s="32">
        <f>F566/F563</f>
        <v>0.011148257468817048</v>
      </c>
      <c r="G568" s="32">
        <f>G566/G563</f>
        <v>0.006534483420380937</v>
      </c>
      <c r="H568" s="32">
        <f>H566/H563</f>
        <v>0.006507763718054224</v>
      </c>
      <c r="M568" s="45"/>
    </row>
    <row r="569" spans="5:8" ht="13.5" customHeight="1">
      <c r="E569" s="34"/>
      <c r="F569" s="34"/>
      <c r="G569" s="34"/>
      <c r="H569" s="34"/>
    </row>
    <row r="570" spans="1:13" ht="13.5" customHeight="1">
      <c r="A570" s="557" t="s">
        <v>119</v>
      </c>
      <c r="B570" s="35" t="s">
        <v>120</v>
      </c>
      <c r="C570" s="27" t="s">
        <v>164</v>
      </c>
      <c r="D570" s="35" t="s">
        <v>185</v>
      </c>
      <c r="E570" s="28">
        <v>466549</v>
      </c>
      <c r="F570" s="28">
        <v>449114</v>
      </c>
      <c r="G570" s="28">
        <v>448000</v>
      </c>
      <c r="H570" s="28">
        <v>448059</v>
      </c>
      <c r="M570" s="35" t="s">
        <v>281</v>
      </c>
    </row>
    <row r="571" spans="1:13" ht="13.5" customHeight="1">
      <c r="A571" s="558"/>
      <c r="B571" s="35" t="s">
        <v>121</v>
      </c>
      <c r="C571" s="27" t="s">
        <v>164</v>
      </c>
      <c r="D571" s="35" t="s">
        <v>185</v>
      </c>
      <c r="E571" s="28">
        <v>46015</v>
      </c>
      <c r="F571" s="28">
        <v>45930</v>
      </c>
      <c r="G571" s="28">
        <v>45902</v>
      </c>
      <c r="H571" s="28">
        <v>43042</v>
      </c>
      <c r="M571" s="35" t="s">
        <v>281</v>
      </c>
    </row>
    <row r="572" spans="1:13" ht="13.5" customHeight="1">
      <c r="A572" s="558"/>
      <c r="B572" s="26" t="s">
        <v>122</v>
      </c>
      <c r="C572" s="27" t="s">
        <v>164</v>
      </c>
      <c r="D572" s="26" t="s">
        <v>123</v>
      </c>
      <c r="E572" s="28">
        <v>66700</v>
      </c>
      <c r="F572" s="28">
        <v>66700</v>
      </c>
      <c r="G572" s="28">
        <v>66700</v>
      </c>
      <c r="H572" s="28">
        <v>66700</v>
      </c>
      <c r="M572" s="26" t="s">
        <v>281</v>
      </c>
    </row>
    <row r="573" spans="1:13" ht="13.5" customHeight="1">
      <c r="A573" s="558"/>
      <c r="B573" s="35" t="s">
        <v>124</v>
      </c>
      <c r="C573" s="27" t="s">
        <v>164</v>
      </c>
      <c r="D573" s="26" t="s">
        <v>282</v>
      </c>
      <c r="E573" s="28">
        <v>148582.97513513512</v>
      </c>
      <c r="F573" s="28">
        <v>137808.49297297298</v>
      </c>
      <c r="G573" s="28">
        <v>136841.51783783783</v>
      </c>
      <c r="H573" s="28">
        <v>137506.53621621622</v>
      </c>
      <c r="M573" s="26" t="s">
        <v>281</v>
      </c>
    </row>
    <row r="574" spans="1:13" ht="13.5" customHeight="1">
      <c r="A574" s="558"/>
      <c r="B574" s="35" t="s">
        <v>125</v>
      </c>
      <c r="C574" s="27" t="s">
        <v>164</v>
      </c>
      <c r="D574" s="26" t="s">
        <v>123</v>
      </c>
      <c r="E574" s="28">
        <v>6900</v>
      </c>
      <c r="F574" s="28">
        <v>6900</v>
      </c>
      <c r="G574" s="28">
        <v>6900</v>
      </c>
      <c r="H574" s="28">
        <v>6900</v>
      </c>
      <c r="M574" s="26" t="s">
        <v>281</v>
      </c>
    </row>
    <row r="575" spans="1:13" ht="13.5" customHeight="1">
      <c r="A575" s="559"/>
      <c r="B575" s="26" t="s">
        <v>126</v>
      </c>
      <c r="C575" s="27" t="s">
        <v>164</v>
      </c>
      <c r="D575" s="26"/>
      <c r="E575" s="28">
        <v>268197.9751351351</v>
      </c>
      <c r="F575" s="28">
        <v>257338.49297297298</v>
      </c>
      <c r="G575" s="28">
        <v>256343.51783783783</v>
      </c>
      <c r="H575" s="28">
        <v>254148.53621621622</v>
      </c>
      <c r="M575" s="26" t="s">
        <v>281</v>
      </c>
    </row>
    <row r="576" spans="2:13" ht="13.5" customHeight="1">
      <c r="B576" s="26" t="s">
        <v>126</v>
      </c>
      <c r="C576" s="27" t="s">
        <v>112</v>
      </c>
      <c r="D576" s="31" t="s">
        <v>116</v>
      </c>
      <c r="E576" s="29">
        <f>E575*0.315/1000</f>
        <v>84.48236216756757</v>
      </c>
      <c r="F576" s="29">
        <f>F575*0.315/1000</f>
        <v>81.06162528648649</v>
      </c>
      <c r="G576" s="29">
        <f>G575*0.315/1000</f>
        <v>80.74820811891892</v>
      </c>
      <c r="H576" s="29">
        <f>H575*0.315/1000</f>
        <v>80.0567889081081</v>
      </c>
      <c r="M576" s="45"/>
    </row>
    <row r="577" spans="2:13" ht="13.5" customHeight="1">
      <c r="B577" s="36" t="s">
        <v>127</v>
      </c>
      <c r="C577" s="27" t="s">
        <v>118</v>
      </c>
      <c r="D577" s="37"/>
      <c r="E577" s="38">
        <f>E575/E570</f>
        <v>0.5748548922731269</v>
      </c>
      <c r="F577" s="38">
        <f>F575/F570</f>
        <v>0.5729914742648258</v>
      </c>
      <c r="G577" s="38">
        <f>G575/G570</f>
        <v>0.5721953523166023</v>
      </c>
      <c r="H577" s="38">
        <f>H575/H570</f>
        <v>0.5672211387701536</v>
      </c>
      <c r="M577" s="45"/>
    </row>
    <row r="578" spans="2:8" ht="13.5" customHeight="1">
      <c r="B578" s="39"/>
      <c r="D578" s="40"/>
      <c r="E578" s="41"/>
      <c r="F578" s="41"/>
      <c r="G578" s="41"/>
      <c r="H578" s="41"/>
    </row>
    <row r="579" spans="2:13" ht="13.5" customHeight="1">
      <c r="B579" s="42" t="s">
        <v>128</v>
      </c>
      <c r="C579" s="27" t="s">
        <v>164</v>
      </c>
      <c r="D579" s="43"/>
      <c r="E579" s="44">
        <v>-189371.8667163006</v>
      </c>
      <c r="F579" s="44">
        <v>-179018.97959975974</v>
      </c>
      <c r="G579" s="44">
        <v>-209818.82290845923</v>
      </c>
      <c r="H579" s="44">
        <v>-207981.0406350295</v>
      </c>
      <c r="M579" s="26"/>
    </row>
    <row r="580" ht="13.5" customHeight="1">
      <c r="A580"/>
    </row>
    <row r="582" ht="13.5" customHeight="1">
      <c r="A582"/>
    </row>
  </sheetData>
  <sheetProtection sheet="1" objects="1" scenarios="1"/>
  <mergeCells count="58">
    <mergeCell ref="A355:A358"/>
    <mergeCell ref="A362:A367"/>
    <mergeCell ref="A542:A545"/>
    <mergeCell ref="A549:A554"/>
    <mergeCell ref="A480:A483"/>
    <mergeCell ref="A487:A492"/>
    <mergeCell ref="A418:A421"/>
    <mergeCell ref="A425:A430"/>
    <mergeCell ref="A438:A441"/>
    <mergeCell ref="A445:A450"/>
    <mergeCell ref="A563:A566"/>
    <mergeCell ref="A570:A575"/>
    <mergeCell ref="A501:A504"/>
    <mergeCell ref="A508:A513"/>
    <mergeCell ref="A521:A524"/>
    <mergeCell ref="A528:A533"/>
    <mergeCell ref="A459:A462"/>
    <mergeCell ref="A466:A471"/>
    <mergeCell ref="A376:A379"/>
    <mergeCell ref="A383:A388"/>
    <mergeCell ref="A397:A400"/>
    <mergeCell ref="A404:A409"/>
    <mergeCell ref="A65:A68"/>
    <mergeCell ref="A72:A77"/>
    <mergeCell ref="A85:A88"/>
    <mergeCell ref="A92:A97"/>
    <mergeCell ref="A148:A151"/>
    <mergeCell ref="A155:A160"/>
    <mergeCell ref="A168:A171"/>
    <mergeCell ref="A217:A222"/>
    <mergeCell ref="A175:A180"/>
    <mergeCell ref="A189:A192"/>
    <mergeCell ref="A196:A201"/>
    <mergeCell ref="A210:A213"/>
    <mergeCell ref="A300:A305"/>
    <mergeCell ref="A314:A317"/>
    <mergeCell ref="A321:A326"/>
    <mergeCell ref="A231:A234"/>
    <mergeCell ref="A45:A48"/>
    <mergeCell ref="A52:A57"/>
    <mergeCell ref="A334:A337"/>
    <mergeCell ref="A341:A346"/>
    <mergeCell ref="A238:A243"/>
    <mergeCell ref="A251:A254"/>
    <mergeCell ref="A258:A263"/>
    <mergeCell ref="A272:A275"/>
    <mergeCell ref="A279:A284"/>
    <mergeCell ref="A293:A296"/>
    <mergeCell ref="A1:H1"/>
    <mergeCell ref="A2:H2"/>
    <mergeCell ref="A127:A130"/>
    <mergeCell ref="A134:A139"/>
    <mergeCell ref="A5:A8"/>
    <mergeCell ref="A12:A17"/>
    <mergeCell ref="A25:A28"/>
    <mergeCell ref="A32:A37"/>
    <mergeCell ref="A106:A109"/>
    <mergeCell ref="A113:A118"/>
  </mergeCells>
  <hyperlinks>
    <hyperlink ref="A2:H2" r:id="rId1" display=" http://www.unece.org/trade/timber/docs/stats-sessions/stats-28/english/regional_wood_energy_overview.pdf"/>
  </hyperlinks>
  <printOptions/>
  <pageMargins left="0.42" right="0" top="0.53" bottom="0.15748031496062992" header="0.5118110236220472" footer="0.15748031496062992"/>
  <pageSetup horizontalDpi="600" verticalDpi="600" orientation="portrait" paperSize="9" scale="66" r:id="rId2"/>
  <rowBreaks count="6" manualBreakCount="6">
    <brk id="82" max="7" man="1"/>
    <brk id="165" max="7" man="1"/>
    <brk id="248" max="7" man="1"/>
    <brk id="331" max="7" man="1"/>
    <brk id="415" max="7" man="1"/>
    <brk id="498" max="7" man="1"/>
  </rowBreaks>
</worksheet>
</file>

<file path=xl/worksheets/sheet4.xml><?xml version="1.0" encoding="utf-8"?>
<worksheet xmlns="http://schemas.openxmlformats.org/spreadsheetml/2006/main" xmlns:r="http://schemas.openxmlformats.org/officeDocument/2006/relationships">
  <dimension ref="A1:AV95"/>
  <sheetViews>
    <sheetView view="pageBreakPreview" zoomScale="85" zoomScaleNormal="75" zoomScaleSheetLayoutView="85" workbookViewId="0" topLeftCell="C6">
      <selection activeCell="O23" sqref="O23"/>
    </sheetView>
  </sheetViews>
  <sheetFormatPr defaultColWidth="9.140625" defaultRowHeight="12.75"/>
  <cols>
    <col min="1" max="1" width="9.140625" style="2" customWidth="1"/>
    <col min="2" max="2" width="12.57421875" style="2" customWidth="1"/>
    <col min="3" max="3" width="3.57421875" style="20" customWidth="1"/>
    <col min="4" max="4" width="1.28515625" style="2" customWidth="1"/>
    <col min="5" max="5" width="4.8515625" style="2" customWidth="1"/>
    <col min="6" max="6" width="12.8515625" style="127" customWidth="1"/>
    <col min="7" max="7" width="6.140625" style="2" customWidth="1"/>
    <col min="8" max="8" width="9.8515625" style="2" customWidth="1"/>
    <col min="9" max="10" width="8.57421875" style="2" customWidth="1"/>
    <col min="11" max="11" width="9.140625" style="17" customWidth="1"/>
    <col min="12" max="18" width="8.57421875" style="2" customWidth="1"/>
    <col min="19" max="19" width="8.00390625" style="2" customWidth="1"/>
    <col min="20" max="21" width="8.421875" style="2" customWidth="1"/>
    <col min="22" max="22" width="8.00390625" style="2" customWidth="1"/>
    <col min="23" max="23" width="7.28125" style="2" customWidth="1"/>
    <col min="24" max="24" width="8.421875" style="2" customWidth="1"/>
    <col min="25" max="25" width="9.28125" style="2" customWidth="1"/>
    <col min="26" max="29" width="8.140625" style="2" customWidth="1"/>
    <col min="30" max="30" width="9.140625" style="2" customWidth="1"/>
    <col min="31" max="32" width="8.140625" style="2" customWidth="1"/>
    <col min="33" max="33" width="1.8515625" style="2" customWidth="1"/>
    <col min="34" max="34" width="6.57421875" style="2" customWidth="1"/>
    <col min="35" max="16384" width="12.57421875" style="2" customWidth="1"/>
  </cols>
  <sheetData>
    <row r="1" spans="3:34" ht="20.25" thickBot="1" thickTop="1">
      <c r="C1" s="482"/>
      <c r="D1" s="337"/>
      <c r="E1" s="337"/>
      <c r="F1" s="337"/>
      <c r="G1" s="337"/>
      <c r="H1" s="337"/>
      <c r="I1" s="337"/>
      <c r="J1" s="337"/>
      <c r="K1" s="337"/>
      <c r="L1" s="337"/>
      <c r="M1" s="287"/>
      <c r="N1" s="163"/>
      <c r="O1" s="163"/>
      <c r="P1" s="163"/>
      <c r="Q1" s="163"/>
      <c r="R1" s="163"/>
      <c r="S1" s="163"/>
      <c r="T1" s="163"/>
      <c r="U1" s="163"/>
      <c r="V1" s="163"/>
      <c r="W1" s="163"/>
      <c r="X1" s="163"/>
      <c r="Y1" s="163"/>
      <c r="Z1" s="163"/>
      <c r="AA1" s="163"/>
      <c r="AB1" s="163"/>
      <c r="AC1" s="163"/>
      <c r="AD1" s="514" t="s">
        <v>78</v>
      </c>
      <c r="AE1" s="515"/>
      <c r="AF1" s="515"/>
      <c r="AG1" s="516"/>
      <c r="AH1" s="517"/>
    </row>
    <row r="2" spans="3:34" ht="60.75" customHeight="1" thickBot="1" thickTop="1">
      <c r="C2" s="238"/>
      <c r="D2" s="239"/>
      <c r="E2" s="239"/>
      <c r="F2" s="239"/>
      <c r="G2" s="239"/>
      <c r="H2" s="239"/>
      <c r="I2" s="239"/>
      <c r="J2" s="239"/>
      <c r="K2" s="239"/>
      <c r="L2" s="239"/>
      <c r="M2" s="240"/>
      <c r="N2" s="165"/>
      <c r="O2" s="165"/>
      <c r="P2" s="165"/>
      <c r="Q2" s="165"/>
      <c r="R2" s="165"/>
      <c r="S2" s="165"/>
      <c r="T2" s="165"/>
      <c r="U2" s="165"/>
      <c r="V2" s="165"/>
      <c r="W2" s="165"/>
      <c r="X2" s="165"/>
      <c r="Y2" s="165"/>
      <c r="Z2" s="165"/>
      <c r="AA2" s="165"/>
      <c r="AB2" s="165"/>
      <c r="AC2" s="511"/>
      <c r="AD2" s="512"/>
      <c r="AE2" s="512"/>
      <c r="AF2" s="513"/>
      <c r="AG2" s="513"/>
      <c r="AH2" s="163"/>
    </row>
    <row r="3" spans="3:48" ht="31.5" customHeight="1" thickBot="1">
      <c r="C3" s="478" t="s">
        <v>290</v>
      </c>
      <c r="D3" s="479"/>
      <c r="E3" s="479"/>
      <c r="F3" s="479"/>
      <c r="G3" s="479"/>
      <c r="H3" s="479"/>
      <c r="I3" s="479"/>
      <c r="J3" s="479"/>
      <c r="K3" s="479"/>
      <c r="L3" s="480"/>
      <c r="M3" s="481"/>
      <c r="N3" s="207"/>
      <c r="O3" s="207"/>
      <c r="P3" s="518" t="s">
        <v>291</v>
      </c>
      <c r="Q3" s="519"/>
      <c r="R3" s="519"/>
      <c r="S3" s="519"/>
      <c r="T3" s="519"/>
      <c r="U3" s="519"/>
      <c r="V3" s="519"/>
      <c r="W3" s="519"/>
      <c r="X3" s="519"/>
      <c r="Y3" s="519"/>
      <c r="Z3" s="519"/>
      <c r="AA3" s="519"/>
      <c r="AB3" s="519"/>
      <c r="AC3" s="519"/>
      <c r="AD3" s="519"/>
      <c r="AE3" s="519"/>
      <c r="AF3" s="519"/>
      <c r="AG3" s="519"/>
      <c r="AH3" s="519"/>
      <c r="AI3" s="519"/>
      <c r="AJ3" s="519"/>
      <c r="AK3" s="101"/>
      <c r="AL3" s="101"/>
      <c r="AM3" s="101"/>
      <c r="AN3" s="101"/>
      <c r="AO3" s="101"/>
      <c r="AP3" s="98"/>
      <c r="AQ3" s="98"/>
      <c r="AR3" s="98"/>
      <c r="AS3" s="98"/>
      <c r="AT3" s="98"/>
      <c r="AU3" s="98"/>
      <c r="AV3" s="98"/>
    </row>
    <row r="4" spans="3:34" ht="22.5" customHeight="1">
      <c r="C4" s="165"/>
      <c r="D4" s="165"/>
      <c r="E4" s="165"/>
      <c r="F4" s="188"/>
      <c r="G4" s="165"/>
      <c r="H4" s="165"/>
      <c r="I4" s="165"/>
      <c r="J4" s="189"/>
      <c r="K4" s="165"/>
      <c r="L4" s="165"/>
      <c r="M4" s="165"/>
      <c r="N4" s="165"/>
      <c r="O4" s="165"/>
      <c r="P4" s="165"/>
      <c r="Q4" s="165"/>
      <c r="R4" s="165"/>
      <c r="S4" s="165"/>
      <c r="T4" s="165"/>
      <c r="U4" s="165"/>
      <c r="V4" s="165"/>
      <c r="W4" s="165"/>
      <c r="X4" s="165"/>
      <c r="Y4" s="165"/>
      <c r="Z4" s="165"/>
      <c r="AA4" s="165"/>
      <c r="AB4" s="165"/>
      <c r="AC4" s="511"/>
      <c r="AD4" s="512"/>
      <c r="AE4" s="512"/>
      <c r="AF4" s="513"/>
      <c r="AG4" s="513"/>
      <c r="AH4" s="208"/>
    </row>
    <row r="5" spans="3:34" s="1" customFormat="1" ht="18.75" customHeight="1" thickBot="1">
      <c r="C5" s="164"/>
      <c r="D5" s="184"/>
      <c r="E5" s="184"/>
      <c r="F5" s="209"/>
      <c r="G5" s="186"/>
      <c r="H5" s="186"/>
      <c r="I5" s="186"/>
      <c r="J5" s="186"/>
      <c r="K5" s="166"/>
      <c r="L5" s="186"/>
      <c r="M5" s="186"/>
      <c r="N5" s="186"/>
      <c r="O5" s="186"/>
      <c r="P5" s="186"/>
      <c r="Q5" s="186"/>
      <c r="R5" s="186"/>
      <c r="S5" s="186"/>
      <c r="T5" s="186"/>
      <c r="U5" s="186"/>
      <c r="V5" s="186"/>
      <c r="W5" s="186"/>
      <c r="X5" s="186"/>
      <c r="Y5" s="186"/>
      <c r="Z5" s="184"/>
      <c r="AA5" s="184"/>
      <c r="AB5" s="184"/>
      <c r="AC5" s="184"/>
      <c r="AD5" s="184"/>
      <c r="AE5" s="184"/>
      <c r="AF5" s="184"/>
      <c r="AG5" s="210"/>
      <c r="AH5" s="210"/>
    </row>
    <row r="6" spans="3:34" s="19" customFormat="1" ht="22.5" customHeight="1">
      <c r="C6" s="477" t="s">
        <v>53</v>
      </c>
      <c r="D6" s="337"/>
      <c r="E6" s="337"/>
      <c r="F6" s="337"/>
      <c r="G6" s="287"/>
      <c r="H6" s="180" t="s">
        <v>244</v>
      </c>
      <c r="I6" s="181" t="s">
        <v>245</v>
      </c>
      <c r="J6" s="181" t="s">
        <v>246</v>
      </c>
      <c r="K6" s="181" t="s">
        <v>247</v>
      </c>
      <c r="L6" s="181" t="s">
        <v>248</v>
      </c>
      <c r="M6" s="181" t="s">
        <v>296</v>
      </c>
      <c r="N6" s="181" t="s">
        <v>249</v>
      </c>
      <c r="O6" s="181" t="s">
        <v>250</v>
      </c>
      <c r="P6" s="181" t="s">
        <v>251</v>
      </c>
      <c r="Q6" s="181" t="s">
        <v>252</v>
      </c>
      <c r="R6" s="181" t="s">
        <v>253</v>
      </c>
      <c r="S6" s="181" t="s">
        <v>254</v>
      </c>
      <c r="T6" s="181" t="s">
        <v>255</v>
      </c>
      <c r="U6" s="181" t="s">
        <v>256</v>
      </c>
      <c r="V6" s="181" t="s">
        <v>257</v>
      </c>
      <c r="W6" s="181" t="s">
        <v>258</v>
      </c>
      <c r="X6" s="181" t="s">
        <v>259</v>
      </c>
      <c r="Y6" s="181" t="s">
        <v>260</v>
      </c>
      <c r="Z6" s="181" t="s">
        <v>261</v>
      </c>
      <c r="AA6" s="180" t="s">
        <v>262</v>
      </c>
      <c r="AB6" s="181" t="s">
        <v>263</v>
      </c>
      <c r="AC6" s="181" t="s">
        <v>264</v>
      </c>
      <c r="AD6" s="181" t="s">
        <v>265</v>
      </c>
      <c r="AE6" s="181" t="s">
        <v>266</v>
      </c>
      <c r="AF6" s="182" t="s">
        <v>267</v>
      </c>
      <c r="AG6" s="187"/>
      <c r="AH6" s="187"/>
    </row>
    <row r="7" spans="3:34" s="1" customFormat="1" ht="10.5" customHeight="1" thickBot="1">
      <c r="C7" s="238"/>
      <c r="D7" s="239"/>
      <c r="E7" s="239"/>
      <c r="F7" s="239"/>
      <c r="G7" s="240"/>
      <c r="H7" s="186"/>
      <c r="I7" s="186"/>
      <c r="J7" s="186"/>
      <c r="K7" s="166"/>
      <c r="L7" s="186"/>
      <c r="M7" s="186"/>
      <c r="N7" s="186"/>
      <c r="O7" s="186"/>
      <c r="P7" s="186"/>
      <c r="Q7" s="186"/>
      <c r="R7" s="186"/>
      <c r="S7" s="186"/>
      <c r="T7" s="186"/>
      <c r="U7" s="186"/>
      <c r="V7" s="186"/>
      <c r="W7" s="186"/>
      <c r="X7" s="186"/>
      <c r="Y7" s="186"/>
      <c r="Z7" s="184"/>
      <c r="AA7" s="184"/>
      <c r="AB7" s="184"/>
      <c r="AC7" s="184"/>
      <c r="AD7" s="184"/>
      <c r="AE7" s="184"/>
      <c r="AF7" s="184"/>
      <c r="AG7" s="210"/>
      <c r="AH7" s="210"/>
    </row>
    <row r="8" spans="3:34" ht="21" thickBot="1">
      <c r="C8" s="164"/>
      <c r="D8" s="165"/>
      <c r="E8" s="184"/>
      <c r="F8" s="216"/>
      <c r="G8" s="217"/>
      <c r="H8" s="217"/>
      <c r="I8" s="217"/>
      <c r="J8" s="217"/>
      <c r="K8" s="218"/>
      <c r="L8" s="521" t="s">
        <v>104</v>
      </c>
      <c r="M8" s="522"/>
      <c r="N8" s="522"/>
      <c r="O8" s="522"/>
      <c r="P8" s="522"/>
      <c r="Q8" s="522"/>
      <c r="R8" s="522"/>
      <c r="S8" s="522"/>
      <c r="T8" s="522"/>
      <c r="U8" s="522"/>
      <c r="V8" s="522"/>
      <c r="W8" s="522"/>
      <c r="X8" s="522"/>
      <c r="Y8" s="522"/>
      <c r="Z8" s="522"/>
      <c r="AA8" s="522"/>
      <c r="AB8" s="522"/>
      <c r="AC8" s="522"/>
      <c r="AD8" s="522"/>
      <c r="AE8" s="522"/>
      <c r="AF8" s="523"/>
      <c r="AG8" s="173"/>
      <c r="AH8" s="173"/>
    </row>
    <row r="9" spans="3:34" ht="13.5" customHeight="1">
      <c r="C9" s="164"/>
      <c r="D9" s="165"/>
      <c r="E9" s="205"/>
      <c r="F9" s="483"/>
      <c r="G9" s="287"/>
      <c r="H9" s="492" t="s">
        <v>30</v>
      </c>
      <c r="I9" s="540" t="s">
        <v>29</v>
      </c>
      <c r="J9" s="537" t="s">
        <v>31</v>
      </c>
      <c r="K9" s="492" t="s">
        <v>44</v>
      </c>
      <c r="L9" s="527" t="s">
        <v>292</v>
      </c>
      <c r="M9" s="528"/>
      <c r="N9" s="528"/>
      <c r="O9" s="528"/>
      <c r="P9" s="528"/>
      <c r="Q9" s="528"/>
      <c r="R9" s="529"/>
      <c r="S9" s="505" t="s">
        <v>168</v>
      </c>
      <c r="T9" s="506"/>
      <c r="U9" s="506"/>
      <c r="V9" s="506"/>
      <c r="W9" s="506"/>
      <c r="X9" s="506"/>
      <c r="Y9" s="506"/>
      <c r="Z9" s="506"/>
      <c r="AA9" s="506"/>
      <c r="AB9" s="506"/>
      <c r="AC9" s="506"/>
      <c r="AD9" s="506"/>
      <c r="AE9" s="497"/>
      <c r="AF9" s="498"/>
      <c r="AG9" s="173"/>
      <c r="AH9" s="173"/>
    </row>
    <row r="10" spans="3:34" ht="13.5" customHeight="1">
      <c r="C10" s="164"/>
      <c r="D10" s="165"/>
      <c r="E10" s="205"/>
      <c r="F10" s="484"/>
      <c r="G10" s="485"/>
      <c r="H10" s="646"/>
      <c r="I10" s="541"/>
      <c r="J10" s="538"/>
      <c r="K10" s="493"/>
      <c r="L10" s="530"/>
      <c r="M10" s="531"/>
      <c r="N10" s="531"/>
      <c r="O10" s="531"/>
      <c r="P10" s="531"/>
      <c r="Q10" s="531"/>
      <c r="R10" s="532"/>
      <c r="S10" s="499" t="s">
        <v>45</v>
      </c>
      <c r="T10" s="500"/>
      <c r="U10" s="500"/>
      <c r="V10" s="500"/>
      <c r="W10" s="500"/>
      <c r="X10" s="500"/>
      <c r="Y10" s="533"/>
      <c r="Z10" s="499" t="s">
        <v>62</v>
      </c>
      <c r="AA10" s="500"/>
      <c r="AB10" s="500"/>
      <c r="AC10" s="500"/>
      <c r="AD10" s="500"/>
      <c r="AE10" s="501"/>
      <c r="AF10" s="502"/>
      <c r="AG10" s="173"/>
      <c r="AH10" s="173"/>
    </row>
    <row r="11" spans="3:34" ht="13.5" customHeight="1" thickBot="1">
      <c r="C11" s="164"/>
      <c r="D11" s="165"/>
      <c r="E11" s="206"/>
      <c r="F11" s="484"/>
      <c r="G11" s="485"/>
      <c r="H11" s="646"/>
      <c r="I11" s="541"/>
      <c r="J11" s="538"/>
      <c r="K11" s="493"/>
      <c r="L11" s="509" t="s">
        <v>182</v>
      </c>
      <c r="M11" s="495" t="s">
        <v>284</v>
      </c>
      <c r="N11" s="495" t="s">
        <v>286</v>
      </c>
      <c r="O11" s="495" t="s">
        <v>285</v>
      </c>
      <c r="P11" s="543" t="s">
        <v>56</v>
      </c>
      <c r="Q11" s="544"/>
      <c r="R11" s="545"/>
      <c r="S11" s="550" t="s">
        <v>295</v>
      </c>
      <c r="T11" s="551"/>
      <c r="U11" s="551"/>
      <c r="V11" s="551"/>
      <c r="W11" s="550" t="s">
        <v>293</v>
      </c>
      <c r="X11" s="551"/>
      <c r="Y11" s="552"/>
      <c r="Z11" s="499" t="s">
        <v>242</v>
      </c>
      <c r="AA11" s="500"/>
      <c r="AB11" s="520"/>
      <c r="AC11" s="548" t="s">
        <v>101</v>
      </c>
      <c r="AD11" s="503" t="s">
        <v>172</v>
      </c>
      <c r="AE11" s="546" t="s">
        <v>171</v>
      </c>
      <c r="AF11" s="524" t="s">
        <v>180</v>
      </c>
      <c r="AG11" s="173"/>
      <c r="AH11" s="173"/>
    </row>
    <row r="12" spans="3:34" ht="42.75" customHeight="1" thickBot="1">
      <c r="C12" s="164"/>
      <c r="D12" s="165"/>
      <c r="E12" s="206"/>
      <c r="F12" s="148"/>
      <c r="G12" s="268" t="s">
        <v>82</v>
      </c>
      <c r="H12" s="647"/>
      <c r="I12" s="542"/>
      <c r="J12" s="539"/>
      <c r="K12" s="494"/>
      <c r="L12" s="510"/>
      <c r="M12" s="526"/>
      <c r="N12" s="496"/>
      <c r="O12" s="496"/>
      <c r="P12" s="151" t="s">
        <v>57</v>
      </c>
      <c r="Q12" s="151" t="s">
        <v>306</v>
      </c>
      <c r="R12" s="152" t="s">
        <v>58</v>
      </c>
      <c r="S12" s="153" t="s">
        <v>170</v>
      </c>
      <c r="T12" s="150" t="s">
        <v>169</v>
      </c>
      <c r="U12" s="154" t="s">
        <v>294</v>
      </c>
      <c r="V12" s="155" t="s">
        <v>34</v>
      </c>
      <c r="W12" s="156" t="s">
        <v>33</v>
      </c>
      <c r="X12" s="149" t="s">
        <v>32</v>
      </c>
      <c r="Y12" s="155" t="s">
        <v>35</v>
      </c>
      <c r="Z12" s="157" t="s">
        <v>59</v>
      </c>
      <c r="AA12" s="158" t="s">
        <v>73</v>
      </c>
      <c r="AB12" s="155" t="s">
        <v>60</v>
      </c>
      <c r="AC12" s="549"/>
      <c r="AD12" s="504"/>
      <c r="AE12" s="547"/>
      <c r="AF12" s="525"/>
      <c r="AG12" s="173"/>
      <c r="AH12" s="199"/>
    </row>
    <row r="13" spans="3:34" ht="38.25" customHeight="1" thickBot="1">
      <c r="C13" s="200" t="s">
        <v>268</v>
      </c>
      <c r="D13" s="165"/>
      <c r="E13" s="534" t="s">
        <v>167</v>
      </c>
      <c r="F13" s="135" t="s">
        <v>90</v>
      </c>
      <c r="G13" s="114" t="s">
        <v>174</v>
      </c>
      <c r="H13" s="615" t="s">
        <v>185</v>
      </c>
      <c r="I13" s="616"/>
      <c r="J13" s="617"/>
      <c r="K13" s="159" t="e">
        <f aca="true" t="shared" si="0" ref="K13:K25">H13+I13-J13</f>
        <v>#VALUE!</v>
      </c>
      <c r="L13" s="597" t="s">
        <v>43</v>
      </c>
      <c r="M13" s="598"/>
      <c r="N13" s="598"/>
      <c r="O13" s="599"/>
      <c r="P13" s="577" t="s">
        <v>42</v>
      </c>
      <c r="Q13" s="578"/>
      <c r="R13" s="579"/>
      <c r="S13" s="560" t="s">
        <v>41</v>
      </c>
      <c r="T13" s="561"/>
      <c r="U13" s="562"/>
      <c r="V13" s="331" t="e">
        <f aca="true" t="shared" si="1" ref="V13:V24">S13+T13+U13</f>
        <v>#VALUE!</v>
      </c>
      <c r="W13" s="624" t="s">
        <v>38</v>
      </c>
      <c r="X13" s="625"/>
      <c r="Y13" s="626"/>
      <c r="Z13" s="317"/>
      <c r="AA13" s="318"/>
      <c r="AB13" s="319"/>
      <c r="AC13" s="317"/>
      <c r="AD13" s="318"/>
      <c r="AE13" s="318"/>
      <c r="AF13" s="319"/>
      <c r="AG13" s="173"/>
      <c r="AH13" s="200" t="s">
        <v>268</v>
      </c>
    </row>
    <row r="14" spans="3:34" ht="38.25" customHeight="1" thickBot="1">
      <c r="C14" s="201" t="s">
        <v>269</v>
      </c>
      <c r="D14" s="165"/>
      <c r="E14" s="535"/>
      <c r="F14" s="136" t="s">
        <v>91</v>
      </c>
      <c r="G14" s="99" t="s">
        <v>174</v>
      </c>
      <c r="H14" s="621" t="s">
        <v>46</v>
      </c>
      <c r="I14" s="622"/>
      <c r="J14" s="623"/>
      <c r="K14" s="160" t="e">
        <f t="shared" si="0"/>
        <v>#VALUE!</v>
      </c>
      <c r="L14" s="131"/>
      <c r="M14" s="132"/>
      <c r="N14" s="132"/>
      <c r="O14" s="134"/>
      <c r="P14" s="580"/>
      <c r="Q14" s="581"/>
      <c r="R14" s="582"/>
      <c r="S14" s="563"/>
      <c r="T14" s="564"/>
      <c r="U14" s="565"/>
      <c r="V14" s="327">
        <f t="shared" si="1"/>
        <v>0</v>
      </c>
      <c r="W14" s="627"/>
      <c r="X14" s="628"/>
      <c r="Y14" s="629"/>
      <c r="Z14" s="630" t="s">
        <v>39</v>
      </c>
      <c r="AA14" s="631"/>
      <c r="AB14" s="631"/>
      <c r="AC14" s="631"/>
      <c r="AD14" s="631"/>
      <c r="AE14" s="631"/>
      <c r="AF14" s="632"/>
      <c r="AG14" s="173"/>
      <c r="AH14" s="201" t="s">
        <v>269</v>
      </c>
    </row>
    <row r="15" spans="3:34" ht="38.25" customHeight="1" thickBot="1">
      <c r="C15" s="200" t="s">
        <v>270</v>
      </c>
      <c r="D15" s="165"/>
      <c r="E15" s="535"/>
      <c r="F15" s="136" t="s">
        <v>92</v>
      </c>
      <c r="G15" s="99" t="s">
        <v>174</v>
      </c>
      <c r="H15" s="618" t="s">
        <v>185</v>
      </c>
      <c r="I15" s="619"/>
      <c r="J15" s="620"/>
      <c r="K15" s="333" t="e">
        <f t="shared" si="0"/>
        <v>#VALUE!</v>
      </c>
      <c r="L15" s="131"/>
      <c r="M15" s="588" t="s">
        <v>43</v>
      </c>
      <c r="N15" s="589"/>
      <c r="O15" s="590"/>
      <c r="P15" s="580"/>
      <c r="Q15" s="581"/>
      <c r="R15" s="582"/>
      <c r="S15" s="563"/>
      <c r="T15" s="564"/>
      <c r="U15" s="565"/>
      <c r="V15" s="327">
        <f t="shared" si="1"/>
        <v>0</v>
      </c>
      <c r="W15" s="627"/>
      <c r="X15" s="628"/>
      <c r="Y15" s="629"/>
      <c r="Z15" s="633"/>
      <c r="AA15" s="634"/>
      <c r="AB15" s="634"/>
      <c r="AC15" s="634"/>
      <c r="AD15" s="634"/>
      <c r="AE15" s="634"/>
      <c r="AF15" s="635"/>
      <c r="AG15" s="173"/>
      <c r="AH15" s="200" t="s">
        <v>270</v>
      </c>
    </row>
    <row r="16" spans="3:34" ht="38.25" customHeight="1" thickBot="1">
      <c r="C16" s="201" t="s">
        <v>271</v>
      </c>
      <c r="D16" s="165"/>
      <c r="E16" s="535"/>
      <c r="F16" s="136" t="s">
        <v>54</v>
      </c>
      <c r="G16" s="311" t="s">
        <v>174</v>
      </c>
      <c r="H16" s="603" t="s">
        <v>186</v>
      </c>
      <c r="I16" s="604"/>
      <c r="J16" s="604"/>
      <c r="K16" s="605"/>
      <c r="L16" s="131"/>
      <c r="M16" s="591"/>
      <c r="N16" s="592"/>
      <c r="O16" s="593"/>
      <c r="P16" s="580"/>
      <c r="Q16" s="581"/>
      <c r="R16" s="582"/>
      <c r="S16" s="563"/>
      <c r="T16" s="564"/>
      <c r="U16" s="565"/>
      <c r="V16" s="327">
        <f t="shared" si="1"/>
        <v>0</v>
      </c>
      <c r="W16" s="627"/>
      <c r="X16" s="628"/>
      <c r="Y16" s="629"/>
      <c r="Z16" s="633"/>
      <c r="AA16" s="634"/>
      <c r="AB16" s="634"/>
      <c r="AC16" s="634"/>
      <c r="AD16" s="634"/>
      <c r="AE16" s="634"/>
      <c r="AF16" s="635"/>
      <c r="AG16" s="173"/>
      <c r="AH16" s="201" t="s">
        <v>271</v>
      </c>
    </row>
    <row r="17" spans="3:34" ht="38.25" customHeight="1" thickBot="1">
      <c r="C17" s="200" t="s">
        <v>272</v>
      </c>
      <c r="D17" s="165"/>
      <c r="E17" s="535"/>
      <c r="F17" s="136" t="s">
        <v>305</v>
      </c>
      <c r="G17" s="311" t="s">
        <v>174</v>
      </c>
      <c r="H17" s="606"/>
      <c r="I17" s="607"/>
      <c r="J17" s="607"/>
      <c r="K17" s="608"/>
      <c r="L17" s="131"/>
      <c r="M17" s="591"/>
      <c r="N17" s="592"/>
      <c r="O17" s="593"/>
      <c r="P17" s="580"/>
      <c r="Q17" s="581"/>
      <c r="R17" s="582"/>
      <c r="S17" s="563"/>
      <c r="T17" s="564"/>
      <c r="U17" s="565"/>
      <c r="V17" s="327">
        <f t="shared" si="1"/>
        <v>0</v>
      </c>
      <c r="W17" s="627"/>
      <c r="X17" s="628"/>
      <c r="Y17" s="629"/>
      <c r="Z17" s="633"/>
      <c r="AA17" s="634"/>
      <c r="AB17" s="634"/>
      <c r="AC17" s="634"/>
      <c r="AD17" s="634"/>
      <c r="AE17" s="634"/>
      <c r="AF17" s="635"/>
      <c r="AG17" s="173"/>
      <c r="AH17" s="200" t="s">
        <v>272</v>
      </c>
    </row>
    <row r="18" spans="3:34" ht="38.25" customHeight="1" thickBot="1">
      <c r="C18" s="201" t="s">
        <v>273</v>
      </c>
      <c r="D18" s="165"/>
      <c r="E18" s="535"/>
      <c r="F18" s="136" t="s">
        <v>93</v>
      </c>
      <c r="G18" s="99" t="s">
        <v>174</v>
      </c>
      <c r="H18" s="609" t="s">
        <v>37</v>
      </c>
      <c r="I18" s="610"/>
      <c r="J18" s="610"/>
      <c r="K18" s="611"/>
      <c r="L18" s="131"/>
      <c r="M18" s="591"/>
      <c r="N18" s="592"/>
      <c r="O18" s="593"/>
      <c r="P18" s="580"/>
      <c r="Q18" s="581"/>
      <c r="R18" s="582"/>
      <c r="S18" s="563"/>
      <c r="T18" s="564"/>
      <c r="U18" s="565"/>
      <c r="V18" s="327">
        <f t="shared" si="1"/>
        <v>0</v>
      </c>
      <c r="W18" s="627"/>
      <c r="X18" s="628"/>
      <c r="Y18" s="629"/>
      <c r="Z18" s="633"/>
      <c r="AA18" s="634"/>
      <c r="AB18" s="634"/>
      <c r="AC18" s="634"/>
      <c r="AD18" s="634"/>
      <c r="AE18" s="634"/>
      <c r="AF18" s="635"/>
      <c r="AG18" s="173"/>
      <c r="AH18" s="201" t="s">
        <v>273</v>
      </c>
    </row>
    <row r="19" spans="3:34" ht="38.25" customHeight="1" thickBot="1">
      <c r="C19" s="200" t="s">
        <v>274</v>
      </c>
      <c r="D19" s="165"/>
      <c r="E19" s="535"/>
      <c r="F19" s="136" t="s">
        <v>94</v>
      </c>
      <c r="G19" s="99" t="s">
        <v>174</v>
      </c>
      <c r="H19" s="612"/>
      <c r="I19" s="613"/>
      <c r="J19" s="613"/>
      <c r="K19" s="614"/>
      <c r="L19" s="313"/>
      <c r="M19" s="594"/>
      <c r="N19" s="595"/>
      <c r="O19" s="596"/>
      <c r="P19" s="583"/>
      <c r="Q19" s="584"/>
      <c r="R19" s="585"/>
      <c r="S19" s="566"/>
      <c r="T19" s="567"/>
      <c r="U19" s="568"/>
      <c r="V19" s="332">
        <f t="shared" si="1"/>
        <v>0</v>
      </c>
      <c r="W19" s="627"/>
      <c r="X19" s="628"/>
      <c r="Y19" s="629"/>
      <c r="Z19" s="636"/>
      <c r="AA19" s="637"/>
      <c r="AB19" s="637"/>
      <c r="AC19" s="637"/>
      <c r="AD19" s="637"/>
      <c r="AE19" s="637"/>
      <c r="AF19" s="638"/>
      <c r="AG19" s="173"/>
      <c r="AH19" s="200" t="s">
        <v>274</v>
      </c>
    </row>
    <row r="20" spans="3:34" ht="38.25" customHeight="1" thickBot="1">
      <c r="C20" s="201" t="s">
        <v>275</v>
      </c>
      <c r="D20" s="165"/>
      <c r="E20" s="535"/>
      <c r="F20" s="136" t="s">
        <v>95</v>
      </c>
      <c r="G20" s="311" t="s">
        <v>176</v>
      </c>
      <c r="H20" s="600" t="s">
        <v>36</v>
      </c>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2"/>
      <c r="AG20" s="173"/>
      <c r="AH20" s="201" t="s">
        <v>275</v>
      </c>
    </row>
    <row r="21" spans="3:34" ht="38.25" customHeight="1" thickBot="1">
      <c r="C21" s="200" t="s">
        <v>276</v>
      </c>
      <c r="D21" s="165"/>
      <c r="E21" s="535"/>
      <c r="F21" s="137" t="s">
        <v>96</v>
      </c>
      <c r="G21" s="312" t="s">
        <v>176</v>
      </c>
      <c r="H21" s="238"/>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40"/>
      <c r="AG21" s="173"/>
      <c r="AH21" s="200" t="s">
        <v>276</v>
      </c>
    </row>
    <row r="22" spans="3:34" ht="38.25" customHeight="1" thickBot="1">
      <c r="C22" s="201" t="s">
        <v>277</v>
      </c>
      <c r="D22" s="165"/>
      <c r="E22" s="535"/>
      <c r="F22" s="136" t="s">
        <v>97</v>
      </c>
      <c r="G22" s="99" t="s">
        <v>184</v>
      </c>
      <c r="H22" s="639"/>
      <c r="I22" s="640"/>
      <c r="J22" s="641"/>
      <c r="K22" s="314">
        <f t="shared" si="0"/>
        <v>0</v>
      </c>
      <c r="L22" s="315"/>
      <c r="M22" s="123"/>
      <c r="N22" s="316"/>
      <c r="O22" s="146"/>
      <c r="P22" s="146"/>
      <c r="Q22" s="316"/>
      <c r="R22" s="145"/>
      <c r="S22" s="560" t="s">
        <v>41</v>
      </c>
      <c r="T22" s="569"/>
      <c r="U22" s="570"/>
      <c r="V22" s="326" t="e">
        <f t="shared" si="1"/>
        <v>#VALUE!</v>
      </c>
      <c r="W22" s="642" t="s">
        <v>38</v>
      </c>
      <c r="X22" s="628"/>
      <c r="Y22" s="629"/>
      <c r="Z22" s="630" t="s">
        <v>40</v>
      </c>
      <c r="AA22" s="631"/>
      <c r="AB22" s="631"/>
      <c r="AC22" s="631"/>
      <c r="AD22" s="631"/>
      <c r="AE22" s="631"/>
      <c r="AF22" s="632"/>
      <c r="AG22" s="173"/>
      <c r="AH22" s="201" t="s">
        <v>277</v>
      </c>
    </row>
    <row r="23" spans="3:34" ht="38.25" customHeight="1" thickBot="1">
      <c r="C23" s="200" t="s">
        <v>278</v>
      </c>
      <c r="D23" s="165"/>
      <c r="E23" s="535"/>
      <c r="F23" s="136" t="s">
        <v>89</v>
      </c>
      <c r="G23" s="311" t="s">
        <v>175</v>
      </c>
      <c r="H23" s="586" t="s">
        <v>42</v>
      </c>
      <c r="I23" s="578"/>
      <c r="J23" s="579"/>
      <c r="K23" s="160" t="e">
        <f t="shared" si="0"/>
        <v>#VALUE!</v>
      </c>
      <c r="L23" s="131"/>
      <c r="M23" s="132"/>
      <c r="N23" s="132"/>
      <c r="O23" s="132"/>
      <c r="P23" s="132"/>
      <c r="Q23" s="132"/>
      <c r="R23" s="134"/>
      <c r="S23" s="571"/>
      <c r="T23" s="572"/>
      <c r="U23" s="573"/>
      <c r="V23" s="327">
        <f t="shared" si="1"/>
        <v>0</v>
      </c>
      <c r="W23" s="627"/>
      <c r="X23" s="628"/>
      <c r="Y23" s="629"/>
      <c r="Z23" s="633"/>
      <c r="AA23" s="634"/>
      <c r="AB23" s="634"/>
      <c r="AC23" s="634"/>
      <c r="AD23" s="634"/>
      <c r="AE23" s="634"/>
      <c r="AF23" s="635"/>
      <c r="AG23" s="173"/>
      <c r="AH23" s="200" t="s">
        <v>278</v>
      </c>
    </row>
    <row r="24" spans="3:34" ht="38.25" customHeight="1" thickBot="1">
      <c r="C24" s="201" t="s">
        <v>279</v>
      </c>
      <c r="D24" s="165"/>
      <c r="E24" s="535"/>
      <c r="F24" s="136" t="s">
        <v>98</v>
      </c>
      <c r="G24" s="334" t="s">
        <v>175</v>
      </c>
      <c r="H24" s="587"/>
      <c r="I24" s="584"/>
      <c r="J24" s="585"/>
      <c r="K24" s="160">
        <f t="shared" si="0"/>
        <v>0</v>
      </c>
      <c r="L24" s="131"/>
      <c r="M24" s="132"/>
      <c r="N24" s="132"/>
      <c r="O24" s="132"/>
      <c r="P24" s="132"/>
      <c r="Q24" s="132"/>
      <c r="R24" s="134"/>
      <c r="S24" s="574"/>
      <c r="T24" s="575"/>
      <c r="U24" s="576"/>
      <c r="V24" s="327">
        <f t="shared" si="1"/>
        <v>0</v>
      </c>
      <c r="W24" s="627"/>
      <c r="X24" s="628"/>
      <c r="Y24" s="629"/>
      <c r="Z24" s="633"/>
      <c r="AA24" s="634"/>
      <c r="AB24" s="634"/>
      <c r="AC24" s="634"/>
      <c r="AD24" s="634"/>
      <c r="AE24" s="634"/>
      <c r="AF24" s="635"/>
      <c r="AG24" s="173"/>
      <c r="AH24" s="201" t="s">
        <v>279</v>
      </c>
    </row>
    <row r="25" spans="3:34" ht="38.25" customHeight="1" thickBot="1">
      <c r="C25" s="202" t="s">
        <v>297</v>
      </c>
      <c r="D25" s="165"/>
      <c r="E25" s="536"/>
      <c r="F25" s="138" t="s">
        <v>99</v>
      </c>
      <c r="G25" s="100"/>
      <c r="H25" s="328"/>
      <c r="I25" s="328"/>
      <c r="J25" s="330"/>
      <c r="K25" s="335">
        <f t="shared" si="0"/>
        <v>0</v>
      </c>
      <c r="L25" s="133"/>
      <c r="M25" s="161"/>
      <c r="N25" s="161"/>
      <c r="O25" s="161"/>
      <c r="P25" s="161"/>
      <c r="Q25" s="161"/>
      <c r="R25" s="274"/>
      <c r="S25" s="328"/>
      <c r="T25" s="329"/>
      <c r="U25" s="330"/>
      <c r="V25" s="302"/>
      <c r="W25" s="627"/>
      <c r="X25" s="628"/>
      <c r="Y25" s="629"/>
      <c r="Z25" s="633"/>
      <c r="AA25" s="634"/>
      <c r="AB25" s="634"/>
      <c r="AC25" s="634"/>
      <c r="AD25" s="634"/>
      <c r="AE25" s="634"/>
      <c r="AF25" s="635"/>
      <c r="AG25" s="173"/>
      <c r="AH25" s="202" t="s">
        <v>297</v>
      </c>
    </row>
    <row r="26" spans="3:34" s="5" customFormat="1" ht="38.25" customHeight="1" thickBot="1">
      <c r="C26" s="202" t="s">
        <v>298</v>
      </c>
      <c r="D26" s="204"/>
      <c r="E26" s="102"/>
      <c r="F26" s="103"/>
      <c r="G26" s="104"/>
      <c r="H26" s="212"/>
      <c r="I26" s="212"/>
      <c r="J26" s="212"/>
      <c r="K26" s="212"/>
      <c r="L26" s="213"/>
      <c r="M26" s="213"/>
      <c r="N26" s="213"/>
      <c r="O26" s="213"/>
      <c r="P26" s="213"/>
      <c r="Q26" s="214"/>
      <c r="R26" s="215" t="s">
        <v>299</v>
      </c>
      <c r="S26" s="263"/>
      <c r="T26" s="264"/>
      <c r="U26" s="265"/>
      <c r="V26" s="310">
        <f>S26+T26+U26</f>
        <v>0</v>
      </c>
      <c r="W26" s="643"/>
      <c r="X26" s="644"/>
      <c r="Y26" s="645"/>
      <c r="Z26" s="636"/>
      <c r="AA26" s="637"/>
      <c r="AB26" s="637"/>
      <c r="AC26" s="637"/>
      <c r="AD26" s="637"/>
      <c r="AE26" s="637"/>
      <c r="AF26" s="638"/>
      <c r="AG26" s="203"/>
      <c r="AH26" s="202" t="s">
        <v>298</v>
      </c>
    </row>
    <row r="27" spans="1:34" ht="8.25" customHeight="1">
      <c r="A27" s="163"/>
      <c r="B27" s="163"/>
      <c r="C27" s="164"/>
      <c r="D27" s="165"/>
      <c r="E27" s="166"/>
      <c r="F27" s="167"/>
      <c r="G27" s="166"/>
      <c r="H27" s="168"/>
      <c r="I27" s="168"/>
      <c r="J27" s="168"/>
      <c r="K27" s="169"/>
      <c r="L27" s="168"/>
      <c r="M27" s="168"/>
      <c r="N27" s="168"/>
      <c r="O27" s="168"/>
      <c r="P27" s="168"/>
      <c r="Q27" s="168"/>
      <c r="R27" s="165"/>
      <c r="S27" s="165"/>
      <c r="T27" s="168"/>
      <c r="U27" s="168"/>
      <c r="V27" s="246"/>
      <c r="W27" s="168"/>
      <c r="X27" s="168"/>
      <c r="Y27" s="168"/>
      <c r="Z27" s="170"/>
      <c r="AA27" s="170"/>
      <c r="AB27" s="170"/>
      <c r="AC27" s="171"/>
      <c r="AD27" s="165"/>
      <c r="AE27" s="165"/>
      <c r="AF27" s="165"/>
      <c r="AG27" s="173"/>
      <c r="AH27" s="174"/>
    </row>
    <row r="28" spans="1:34" s="19" customFormat="1" ht="22.5" customHeight="1">
      <c r="A28" s="175"/>
      <c r="B28" s="175"/>
      <c r="C28" s="176"/>
      <c r="D28" s="176"/>
      <c r="E28" s="177"/>
      <c r="F28" s="178"/>
      <c r="G28" s="179"/>
      <c r="H28" s="180" t="s">
        <v>244</v>
      </c>
      <c r="I28" s="181" t="s">
        <v>245</v>
      </c>
      <c r="J28" s="181" t="s">
        <v>246</v>
      </c>
      <c r="K28" s="181" t="s">
        <v>247</v>
      </c>
      <c r="L28" s="181" t="s">
        <v>248</v>
      </c>
      <c r="M28" s="181" t="s">
        <v>296</v>
      </c>
      <c r="N28" s="181" t="s">
        <v>249</v>
      </c>
      <c r="O28" s="181" t="s">
        <v>250</v>
      </c>
      <c r="P28" s="181" t="s">
        <v>251</v>
      </c>
      <c r="Q28" s="181" t="s">
        <v>252</v>
      </c>
      <c r="R28" s="181" t="s">
        <v>253</v>
      </c>
      <c r="S28" s="181" t="s">
        <v>254</v>
      </c>
      <c r="T28" s="181" t="s">
        <v>255</v>
      </c>
      <c r="U28" s="181" t="s">
        <v>256</v>
      </c>
      <c r="V28" s="181" t="s">
        <v>257</v>
      </c>
      <c r="W28" s="181" t="s">
        <v>258</v>
      </c>
      <c r="X28" s="181" t="s">
        <v>259</v>
      </c>
      <c r="Y28" s="181" t="s">
        <v>260</v>
      </c>
      <c r="Z28" s="182" t="s">
        <v>261</v>
      </c>
      <c r="AA28" s="181" t="s">
        <v>262</v>
      </c>
      <c r="AB28" s="181" t="s">
        <v>263</v>
      </c>
      <c r="AC28" s="181" t="s">
        <v>264</v>
      </c>
      <c r="AD28" s="181" t="s">
        <v>265</v>
      </c>
      <c r="AE28" s="181" t="s">
        <v>266</v>
      </c>
      <c r="AF28" s="182" t="s">
        <v>267</v>
      </c>
      <c r="AG28" s="173"/>
      <c r="AH28" s="173"/>
    </row>
    <row r="29" spans="1:34" s="1" customFormat="1" ht="10.5" customHeight="1">
      <c r="A29" s="183"/>
      <c r="B29" s="183"/>
      <c r="C29" s="164"/>
      <c r="D29" s="184"/>
      <c r="E29" s="185"/>
      <c r="F29" s="178"/>
      <c r="G29" s="179"/>
      <c r="H29" s="186"/>
      <c r="I29" s="186"/>
      <c r="J29" s="186"/>
      <c r="K29" s="166"/>
      <c r="L29" s="186"/>
      <c r="M29" s="186"/>
      <c r="N29" s="186"/>
      <c r="O29" s="186"/>
      <c r="P29" s="186"/>
      <c r="Q29" s="186"/>
      <c r="R29" s="186"/>
      <c r="S29" s="186"/>
      <c r="T29" s="186"/>
      <c r="U29" s="186"/>
      <c r="V29" s="186"/>
      <c r="W29" s="186"/>
      <c r="X29" s="186"/>
      <c r="Y29" s="186"/>
      <c r="Z29" s="184"/>
      <c r="AA29" s="184"/>
      <c r="AB29" s="184"/>
      <c r="AC29" s="184"/>
      <c r="AD29" s="184"/>
      <c r="AE29" s="184"/>
      <c r="AF29" s="184"/>
      <c r="AG29" s="187"/>
      <c r="AH29" s="187"/>
    </row>
    <row r="30" spans="1:34" ht="15.75" customHeight="1">
      <c r="A30" s="163"/>
      <c r="B30" s="163"/>
      <c r="C30" s="164"/>
      <c r="D30" s="165"/>
      <c r="E30" s="165"/>
      <c r="F30" s="188" t="s">
        <v>177</v>
      </c>
      <c r="G30" s="165"/>
      <c r="H30" s="165"/>
      <c r="I30" s="165"/>
      <c r="J30" s="165"/>
      <c r="K30" s="189"/>
      <c r="L30" s="165"/>
      <c r="M30" s="165"/>
      <c r="N30" s="165"/>
      <c r="O30" s="165"/>
      <c r="P30" s="165"/>
      <c r="Q30" s="165"/>
      <c r="R30" s="190"/>
      <c r="S30" s="165"/>
      <c r="T30" s="165"/>
      <c r="U30" s="165"/>
      <c r="V30" s="165"/>
      <c r="W30" s="165"/>
      <c r="X30" s="165"/>
      <c r="Y30" s="168"/>
      <c r="Z30" s="320"/>
      <c r="AA30" s="321"/>
      <c r="AB30" s="322"/>
      <c r="AC30" s="322"/>
      <c r="AD30" s="322"/>
      <c r="AE30" s="322"/>
      <c r="AF30" s="322"/>
      <c r="AG30" s="322"/>
      <c r="AH30" s="322"/>
    </row>
    <row r="31" spans="1:42" ht="15.75" customHeight="1">
      <c r="A31" s="163"/>
      <c r="B31" s="163"/>
      <c r="C31" s="164"/>
      <c r="D31" s="165"/>
      <c r="E31" s="224" t="s">
        <v>303</v>
      </c>
      <c r="F31" s="222"/>
      <c r="G31" s="222"/>
      <c r="H31" s="223"/>
      <c r="I31" s="165"/>
      <c r="J31" s="165"/>
      <c r="K31" s="165"/>
      <c r="L31" s="165"/>
      <c r="M31" s="165"/>
      <c r="N31" s="165"/>
      <c r="O31" s="165"/>
      <c r="P31" s="165"/>
      <c r="Q31" s="165"/>
      <c r="R31" s="165"/>
      <c r="S31" s="165"/>
      <c r="T31" s="165"/>
      <c r="U31" s="165"/>
      <c r="V31" s="165"/>
      <c r="W31" s="165"/>
      <c r="X31" s="165"/>
      <c r="Y31" s="168"/>
      <c r="Z31" s="323"/>
      <c r="AA31" s="321"/>
      <c r="AB31" s="324"/>
      <c r="AC31" s="324"/>
      <c r="AD31" s="324"/>
      <c r="AE31" s="324"/>
      <c r="AF31" s="324"/>
      <c r="AG31" s="324"/>
      <c r="AH31" s="324"/>
      <c r="AI31" s="94"/>
      <c r="AJ31" s="94"/>
      <c r="AK31" s="95"/>
      <c r="AL31" s="79"/>
      <c r="AM31" s="79"/>
      <c r="AN31" s="79"/>
      <c r="AO31" s="80"/>
      <c r="AP31" s="80"/>
    </row>
    <row r="32" spans="1:35" ht="15.75" customHeight="1">
      <c r="A32" s="163"/>
      <c r="B32" s="165"/>
      <c r="C32" s="164"/>
      <c r="D32" s="165"/>
      <c r="E32" s="224" t="s">
        <v>179</v>
      </c>
      <c r="F32" s="222"/>
      <c r="G32" s="222"/>
      <c r="H32" s="223"/>
      <c r="I32" s="194"/>
      <c r="J32" s="194"/>
      <c r="K32" s="194"/>
      <c r="L32" s="194"/>
      <c r="M32" s="194"/>
      <c r="N32" s="194"/>
      <c r="O32" s="194"/>
      <c r="P32" s="194"/>
      <c r="Q32" s="194"/>
      <c r="R32" s="194"/>
      <c r="S32" s="194"/>
      <c r="T32" s="194"/>
      <c r="U32" s="194"/>
      <c r="V32" s="194"/>
      <c r="W32" s="173"/>
      <c r="X32" s="163"/>
      <c r="Y32" s="165"/>
      <c r="Z32" s="322"/>
      <c r="AA32" s="321"/>
      <c r="AB32" s="322"/>
      <c r="AC32" s="322"/>
      <c r="AD32" s="322"/>
      <c r="AE32" s="322"/>
      <c r="AF32" s="322"/>
      <c r="AG32" s="322"/>
      <c r="AH32" s="322"/>
      <c r="AI32" s="4"/>
    </row>
    <row r="33" spans="1:35" s="3" customFormat="1" ht="15.75" customHeight="1">
      <c r="A33" s="196"/>
      <c r="B33" s="196"/>
      <c r="C33" s="164"/>
      <c r="D33" s="190"/>
      <c r="E33" s="224" t="s">
        <v>105</v>
      </c>
      <c r="F33" s="222"/>
      <c r="G33" s="222"/>
      <c r="H33" s="223"/>
      <c r="I33" s="194"/>
      <c r="J33" s="194"/>
      <c r="K33" s="194"/>
      <c r="L33" s="194"/>
      <c r="M33" s="194"/>
      <c r="N33" s="194"/>
      <c r="O33" s="194"/>
      <c r="P33" s="194"/>
      <c r="Q33" s="194"/>
      <c r="R33" s="194"/>
      <c r="S33" s="194"/>
      <c r="T33" s="194"/>
      <c r="U33" s="194"/>
      <c r="V33" s="194"/>
      <c r="W33" s="197"/>
      <c r="X33" s="197"/>
      <c r="Y33" s="190"/>
      <c r="Z33" s="320"/>
      <c r="AA33" s="322"/>
      <c r="AB33" s="322"/>
      <c r="AC33" s="322"/>
      <c r="AD33" s="322"/>
      <c r="AE33" s="322"/>
      <c r="AF33" s="322"/>
      <c r="AG33" s="322"/>
      <c r="AH33" s="322"/>
      <c r="AI33" s="55"/>
    </row>
    <row r="34" spans="3:34" s="3" customFormat="1" ht="9.75" customHeight="1">
      <c r="C34" s="20"/>
      <c r="F34" s="125"/>
      <c r="N34" s="2"/>
      <c r="O34" s="2"/>
      <c r="P34" s="2"/>
      <c r="Q34" s="2"/>
      <c r="R34" s="2"/>
      <c r="V34" s="96"/>
      <c r="W34" s="96"/>
      <c r="Z34" s="325"/>
      <c r="AA34" s="325"/>
      <c r="AB34" s="325"/>
      <c r="AC34" s="325"/>
      <c r="AD34" s="325"/>
      <c r="AE34" s="325"/>
      <c r="AF34" s="325"/>
      <c r="AG34" s="325"/>
      <c r="AH34" s="325"/>
    </row>
    <row r="35" spans="3:6" s="3" customFormat="1" ht="9.75" customHeight="1">
      <c r="C35" s="20"/>
      <c r="F35" s="125"/>
    </row>
    <row r="36" spans="3:11" s="3" customFormat="1" ht="9.75" customHeight="1">
      <c r="C36" s="20"/>
      <c r="F36" s="125"/>
      <c r="K36" s="18"/>
    </row>
    <row r="37" spans="3:34" s="6" customFormat="1" ht="12" customHeight="1">
      <c r="C37" s="20"/>
      <c r="F37" s="126"/>
      <c r="H37" s="3"/>
      <c r="I37" s="3"/>
      <c r="J37" s="3"/>
      <c r="K37" s="18"/>
      <c r="W37" s="7"/>
      <c r="X37" s="7"/>
      <c r="Y37" s="3"/>
      <c r="Z37" s="3"/>
      <c r="AA37" s="3"/>
      <c r="AB37" s="3"/>
      <c r="AC37" s="3"/>
      <c r="AG37" s="3"/>
      <c r="AH37" s="3"/>
    </row>
    <row r="38" spans="3:29" s="6" customFormat="1" ht="18.75">
      <c r="C38" s="20"/>
      <c r="F38" s="126"/>
      <c r="H38" s="3"/>
      <c r="I38" s="3"/>
      <c r="J38" s="3"/>
      <c r="K38" s="18"/>
      <c r="W38" s="7"/>
      <c r="X38" s="7"/>
      <c r="Y38" s="3"/>
      <c r="Z38" s="3"/>
      <c r="AA38" s="3"/>
      <c r="AB38" s="3"/>
      <c r="AC38" s="3"/>
    </row>
    <row r="39" spans="8:34" ht="18.75">
      <c r="H39" s="3"/>
      <c r="I39" s="3"/>
      <c r="J39" s="3"/>
      <c r="K39" s="18"/>
      <c r="Y39" s="6"/>
      <c r="Z39" s="6"/>
      <c r="AA39" s="6"/>
      <c r="AB39" s="6"/>
      <c r="AC39" s="6"/>
      <c r="AG39" s="6"/>
      <c r="AH39" s="6"/>
    </row>
    <row r="40" spans="8:29" ht="18.75">
      <c r="H40" s="3"/>
      <c r="I40" s="3"/>
      <c r="J40" s="3"/>
      <c r="K40" s="18"/>
      <c r="Y40" s="6"/>
      <c r="Z40" s="6"/>
      <c r="AA40" s="6"/>
      <c r="AB40" s="6"/>
      <c r="AC40" s="6"/>
    </row>
    <row r="41" ht="18.75">
      <c r="F41" s="128"/>
    </row>
    <row r="42" ht="18.75">
      <c r="F42" s="128"/>
    </row>
    <row r="62" spans="6:18" ht="18.75">
      <c r="F62" s="129"/>
      <c r="G62" s="4"/>
      <c r="H62" s="4"/>
      <c r="I62" s="4"/>
      <c r="J62" s="4"/>
      <c r="K62" s="21"/>
      <c r="L62" s="4"/>
      <c r="M62" s="4"/>
      <c r="N62" s="4"/>
      <c r="O62" s="4"/>
      <c r="P62" s="4"/>
      <c r="Q62" s="4"/>
      <c r="R62" s="4"/>
    </row>
    <row r="63" spans="6:18" ht="18.75">
      <c r="F63" s="129"/>
      <c r="G63" s="8"/>
      <c r="H63" s="9"/>
      <c r="I63" s="10"/>
      <c r="J63" s="10"/>
      <c r="K63" s="21"/>
      <c r="L63" s="4"/>
      <c r="M63" s="4"/>
      <c r="N63" s="4"/>
      <c r="O63" s="4"/>
      <c r="P63" s="4"/>
      <c r="Q63" s="4"/>
      <c r="R63" s="4"/>
    </row>
    <row r="64" spans="6:18" ht="17.25" customHeight="1">
      <c r="F64" s="129"/>
      <c r="G64" s="11"/>
      <c r="H64" s="9"/>
      <c r="I64" s="10"/>
      <c r="J64" s="10"/>
      <c r="K64" s="21"/>
      <c r="L64" s="4"/>
      <c r="M64" s="4"/>
      <c r="N64" s="4"/>
      <c r="O64" s="4"/>
      <c r="P64" s="4"/>
      <c r="Q64" s="4"/>
      <c r="R64" s="4"/>
    </row>
    <row r="65" spans="6:18" ht="18.75">
      <c r="F65" s="129"/>
      <c r="G65" s="11"/>
      <c r="H65" s="9"/>
      <c r="I65" s="10"/>
      <c r="J65" s="10"/>
      <c r="K65" s="21"/>
      <c r="L65" s="4"/>
      <c r="M65" s="4"/>
      <c r="N65" s="4"/>
      <c r="O65" s="4"/>
      <c r="P65" s="4"/>
      <c r="Q65" s="4"/>
      <c r="R65" s="4"/>
    </row>
    <row r="66" spans="6:18" ht="18.75">
      <c r="F66" s="129"/>
      <c r="G66" s="12"/>
      <c r="H66" s="9"/>
      <c r="I66" s="10"/>
      <c r="J66" s="10"/>
      <c r="K66" s="21"/>
      <c r="L66" s="4"/>
      <c r="M66" s="4"/>
      <c r="N66" s="4"/>
      <c r="O66" s="4"/>
      <c r="P66" s="4"/>
      <c r="Q66" s="4"/>
      <c r="R66" s="4"/>
    </row>
    <row r="67" spans="6:18" ht="18.75">
      <c r="F67" s="129"/>
      <c r="G67" s="8"/>
      <c r="H67" s="9"/>
      <c r="I67" s="10"/>
      <c r="J67" s="10"/>
      <c r="K67" s="21"/>
      <c r="L67" s="4"/>
      <c r="M67" s="4"/>
      <c r="N67" s="4"/>
      <c r="O67" s="4"/>
      <c r="P67" s="4"/>
      <c r="Q67" s="4"/>
      <c r="R67" s="4"/>
    </row>
    <row r="68" spans="6:18" ht="18.75">
      <c r="F68" s="129"/>
      <c r="G68" s="11"/>
      <c r="H68" s="9"/>
      <c r="I68" s="10"/>
      <c r="J68" s="10"/>
      <c r="K68" s="21"/>
      <c r="L68" s="4"/>
      <c r="M68" s="4"/>
      <c r="N68" s="4"/>
      <c r="O68" s="4"/>
      <c r="P68" s="4"/>
      <c r="Q68" s="4"/>
      <c r="R68" s="4"/>
    </row>
    <row r="69" spans="6:18" ht="18.75">
      <c r="F69" s="129"/>
      <c r="G69" s="12"/>
      <c r="H69" s="9"/>
      <c r="I69" s="10"/>
      <c r="J69" s="10"/>
      <c r="K69" s="21"/>
      <c r="L69" s="4"/>
      <c r="M69" s="4"/>
      <c r="N69" s="4"/>
      <c r="O69" s="4"/>
      <c r="P69" s="4"/>
      <c r="Q69" s="4"/>
      <c r="R69" s="4"/>
    </row>
    <row r="70" spans="6:18" ht="18.75">
      <c r="F70" s="129"/>
      <c r="G70" s="12"/>
      <c r="H70" s="9"/>
      <c r="I70" s="10"/>
      <c r="J70" s="10"/>
      <c r="K70" s="21"/>
      <c r="L70" s="4"/>
      <c r="M70" s="4"/>
      <c r="N70" s="4"/>
      <c r="O70" s="4"/>
      <c r="P70" s="4"/>
      <c r="Q70" s="4"/>
      <c r="R70" s="4"/>
    </row>
    <row r="71" spans="6:18" ht="18.75">
      <c r="F71" s="129"/>
      <c r="G71" s="13"/>
      <c r="H71" s="9"/>
      <c r="I71" s="10"/>
      <c r="J71" s="10"/>
      <c r="K71" s="21"/>
      <c r="L71" s="4"/>
      <c r="M71" s="4"/>
      <c r="N71" s="4"/>
      <c r="O71" s="4"/>
      <c r="P71" s="4"/>
      <c r="Q71" s="4"/>
      <c r="R71" s="4"/>
    </row>
    <row r="72" spans="6:18" ht="18.75">
      <c r="F72" s="129"/>
      <c r="G72" s="11"/>
      <c r="H72" s="9"/>
      <c r="I72" s="10"/>
      <c r="J72" s="10"/>
      <c r="K72" s="21"/>
      <c r="L72" s="4"/>
      <c r="M72" s="4"/>
      <c r="N72" s="4"/>
      <c r="O72" s="4"/>
      <c r="P72" s="4"/>
      <c r="Q72" s="4"/>
      <c r="R72" s="4"/>
    </row>
    <row r="73" spans="6:18" ht="18.75">
      <c r="F73" s="129"/>
      <c r="G73" s="12"/>
      <c r="H73" s="9"/>
      <c r="I73" s="10"/>
      <c r="J73" s="10"/>
      <c r="K73" s="21"/>
      <c r="L73" s="4"/>
      <c r="M73" s="4"/>
      <c r="N73" s="4"/>
      <c r="O73" s="4"/>
      <c r="P73" s="4"/>
      <c r="Q73" s="4"/>
      <c r="R73" s="4"/>
    </row>
    <row r="74" spans="6:18" ht="18.75">
      <c r="F74" s="129"/>
      <c r="G74" s="12"/>
      <c r="H74" s="9"/>
      <c r="I74" s="10"/>
      <c r="J74" s="10"/>
      <c r="K74" s="21"/>
      <c r="L74" s="4"/>
      <c r="M74" s="4"/>
      <c r="N74" s="4"/>
      <c r="O74" s="4"/>
      <c r="P74" s="4"/>
      <c r="Q74" s="4"/>
      <c r="R74" s="4"/>
    </row>
    <row r="75" spans="6:18" ht="18.75">
      <c r="F75" s="129"/>
      <c r="G75" s="13"/>
      <c r="H75" s="9"/>
      <c r="I75" s="10"/>
      <c r="J75" s="10"/>
      <c r="K75" s="21"/>
      <c r="L75" s="4"/>
      <c r="M75" s="4"/>
      <c r="N75" s="4"/>
      <c r="O75" s="4"/>
      <c r="P75" s="4"/>
      <c r="Q75" s="4"/>
      <c r="R75" s="4"/>
    </row>
    <row r="76" spans="6:18" ht="18.75">
      <c r="F76" s="129"/>
      <c r="G76" s="14"/>
      <c r="H76" s="9"/>
      <c r="I76" s="10"/>
      <c r="J76" s="10"/>
      <c r="K76" s="21"/>
      <c r="L76" s="4"/>
      <c r="M76" s="4"/>
      <c r="N76" s="4"/>
      <c r="O76" s="4"/>
      <c r="P76" s="4"/>
      <c r="Q76" s="4"/>
      <c r="R76" s="4"/>
    </row>
    <row r="77" spans="6:18" ht="18.75">
      <c r="F77" s="129"/>
      <c r="G77" s="15"/>
      <c r="H77" s="9"/>
      <c r="I77" s="10"/>
      <c r="J77" s="10"/>
      <c r="K77" s="21"/>
      <c r="L77" s="4"/>
      <c r="M77" s="4"/>
      <c r="N77" s="4"/>
      <c r="O77" s="4"/>
      <c r="P77" s="4"/>
      <c r="Q77" s="4"/>
      <c r="R77" s="4"/>
    </row>
    <row r="78" spans="6:18" ht="18.75">
      <c r="F78" s="129"/>
      <c r="G78" s="11"/>
      <c r="H78" s="9"/>
      <c r="I78" s="10"/>
      <c r="J78" s="10"/>
      <c r="K78" s="21"/>
      <c r="L78" s="4"/>
      <c r="M78" s="4"/>
      <c r="N78" s="4"/>
      <c r="O78" s="4"/>
      <c r="P78" s="4"/>
      <c r="Q78" s="4"/>
      <c r="R78" s="4"/>
    </row>
    <row r="79" spans="6:18" ht="18.75">
      <c r="F79" s="129"/>
      <c r="G79" s="12"/>
      <c r="H79" s="9"/>
      <c r="I79" s="10"/>
      <c r="J79" s="10"/>
      <c r="K79" s="21"/>
      <c r="L79" s="4"/>
      <c r="M79" s="4"/>
      <c r="N79" s="4"/>
      <c r="O79" s="4"/>
      <c r="P79" s="4"/>
      <c r="Q79" s="4"/>
      <c r="R79" s="4"/>
    </row>
    <row r="80" spans="6:18" ht="18.75">
      <c r="F80" s="129"/>
      <c r="G80" s="12"/>
      <c r="H80" s="9"/>
      <c r="I80" s="10"/>
      <c r="J80" s="10"/>
      <c r="K80" s="21"/>
      <c r="L80" s="4"/>
      <c r="M80" s="4"/>
      <c r="N80" s="4"/>
      <c r="O80" s="4"/>
      <c r="P80" s="4"/>
      <c r="Q80" s="4"/>
      <c r="R80" s="4"/>
    </row>
    <row r="81" spans="6:18" ht="18.75">
      <c r="F81" s="129"/>
      <c r="G81" s="12"/>
      <c r="H81" s="9"/>
      <c r="I81" s="10"/>
      <c r="J81" s="10"/>
      <c r="K81" s="21"/>
      <c r="L81" s="4"/>
      <c r="M81" s="4"/>
      <c r="N81" s="4"/>
      <c r="O81" s="4"/>
      <c r="P81" s="4"/>
      <c r="Q81" s="4"/>
      <c r="R81" s="4"/>
    </row>
    <row r="82" spans="6:18" ht="18.75">
      <c r="F82" s="129"/>
      <c r="G82" s="8"/>
      <c r="H82" s="16"/>
      <c r="I82" s="10"/>
      <c r="J82" s="10"/>
      <c r="K82" s="21"/>
      <c r="L82" s="4"/>
      <c r="M82" s="4"/>
      <c r="N82" s="4"/>
      <c r="O82" s="4"/>
      <c r="P82" s="4"/>
      <c r="Q82" s="4"/>
      <c r="R82" s="4"/>
    </row>
    <row r="83" spans="6:18" ht="18.75">
      <c r="F83" s="129"/>
      <c r="G83" s="11"/>
      <c r="H83" s="16"/>
      <c r="I83" s="10"/>
      <c r="J83" s="10"/>
      <c r="K83" s="21"/>
      <c r="L83" s="4"/>
      <c r="M83" s="4"/>
      <c r="N83" s="4"/>
      <c r="O83" s="4"/>
      <c r="P83" s="4"/>
      <c r="Q83" s="4"/>
      <c r="R83" s="4"/>
    </row>
    <row r="84" spans="6:18" ht="18.75">
      <c r="F84" s="129"/>
      <c r="G84" s="11"/>
      <c r="H84" s="16"/>
      <c r="I84" s="10"/>
      <c r="J84" s="10"/>
      <c r="K84" s="21"/>
      <c r="L84" s="4"/>
      <c r="M84" s="4"/>
      <c r="N84" s="4"/>
      <c r="O84" s="4"/>
      <c r="P84" s="4"/>
      <c r="Q84" s="4"/>
      <c r="R84" s="4"/>
    </row>
    <row r="85" spans="6:18" ht="18.75">
      <c r="F85" s="129"/>
      <c r="G85" s="11"/>
      <c r="H85" s="16"/>
      <c r="I85" s="10"/>
      <c r="J85" s="10"/>
      <c r="K85" s="21"/>
      <c r="L85" s="4"/>
      <c r="M85" s="4"/>
      <c r="N85" s="4"/>
      <c r="O85" s="4"/>
      <c r="P85" s="4"/>
      <c r="Q85" s="4"/>
      <c r="R85" s="4"/>
    </row>
    <row r="86" spans="6:18" ht="18.75">
      <c r="F86" s="129"/>
      <c r="G86" s="12"/>
      <c r="H86" s="16"/>
      <c r="I86" s="10"/>
      <c r="J86" s="10"/>
      <c r="K86" s="21"/>
      <c r="L86" s="4"/>
      <c r="M86" s="4"/>
      <c r="N86" s="4"/>
      <c r="O86" s="4"/>
      <c r="P86" s="4"/>
      <c r="Q86" s="4"/>
      <c r="R86" s="4"/>
    </row>
    <row r="87" spans="6:18" ht="18.75">
      <c r="F87" s="129"/>
      <c r="G87" s="12"/>
      <c r="H87" s="16"/>
      <c r="I87" s="10"/>
      <c r="J87" s="10"/>
      <c r="K87" s="21"/>
      <c r="L87" s="4"/>
      <c r="M87" s="4"/>
      <c r="N87" s="4"/>
      <c r="O87" s="4"/>
      <c r="P87" s="4"/>
      <c r="Q87" s="4"/>
      <c r="R87" s="4"/>
    </row>
    <row r="88" spans="6:18" ht="18.75">
      <c r="F88" s="129"/>
      <c r="G88" s="12"/>
      <c r="H88" s="16"/>
      <c r="I88" s="10"/>
      <c r="J88" s="10"/>
      <c r="K88" s="21"/>
      <c r="L88" s="4"/>
      <c r="M88" s="4"/>
      <c r="N88" s="4"/>
      <c r="O88" s="4"/>
      <c r="P88" s="4"/>
      <c r="Q88" s="4"/>
      <c r="R88" s="4"/>
    </row>
    <row r="89" spans="6:18" ht="18.75">
      <c r="F89" s="129"/>
      <c r="G89" s="12"/>
      <c r="H89" s="16"/>
      <c r="I89" s="10"/>
      <c r="J89" s="10"/>
      <c r="K89" s="21"/>
      <c r="L89" s="4"/>
      <c r="M89" s="4"/>
      <c r="N89" s="4"/>
      <c r="O89" s="4"/>
      <c r="P89" s="4"/>
      <c r="Q89" s="4"/>
      <c r="R89" s="4"/>
    </row>
    <row r="90" spans="6:18" ht="18.75">
      <c r="F90" s="129"/>
      <c r="G90" s="11"/>
      <c r="H90" s="16"/>
      <c r="I90" s="10"/>
      <c r="J90" s="10"/>
      <c r="K90" s="21"/>
      <c r="L90" s="4"/>
      <c r="M90" s="4"/>
      <c r="N90" s="4"/>
      <c r="O90" s="4"/>
      <c r="P90" s="4"/>
      <c r="Q90" s="4"/>
      <c r="R90" s="4"/>
    </row>
    <row r="91" spans="6:18" ht="18.75">
      <c r="F91" s="129"/>
      <c r="G91" s="4"/>
      <c r="H91" s="4"/>
      <c r="I91" s="4"/>
      <c r="J91" s="4"/>
      <c r="K91" s="21"/>
      <c r="L91" s="4"/>
      <c r="M91" s="4"/>
      <c r="N91" s="4"/>
      <c r="O91" s="4"/>
      <c r="P91" s="4"/>
      <c r="Q91" s="4"/>
      <c r="R91" s="4"/>
    </row>
    <row r="92" spans="6:18" ht="18.75">
      <c r="F92" s="129"/>
      <c r="G92" s="4"/>
      <c r="H92" s="4"/>
      <c r="I92" s="4"/>
      <c r="J92" s="4"/>
      <c r="K92" s="21"/>
      <c r="L92" s="4"/>
      <c r="M92" s="4"/>
      <c r="N92" s="4"/>
      <c r="O92" s="4"/>
      <c r="P92" s="4"/>
      <c r="Q92" s="4"/>
      <c r="R92" s="4"/>
    </row>
    <row r="93" spans="6:18" ht="18.75">
      <c r="F93" s="129"/>
      <c r="G93" s="4"/>
      <c r="H93" s="4"/>
      <c r="I93" s="4"/>
      <c r="J93" s="4"/>
      <c r="K93" s="21"/>
      <c r="L93" s="4"/>
      <c r="M93" s="4"/>
      <c r="N93" s="4"/>
      <c r="O93" s="4"/>
      <c r="P93" s="4"/>
      <c r="Q93" s="4"/>
      <c r="R93" s="4"/>
    </row>
    <row r="94" spans="6:18" ht="18.75">
      <c r="F94" s="129"/>
      <c r="G94" s="4"/>
      <c r="H94" s="4"/>
      <c r="I94" s="4"/>
      <c r="J94" s="4"/>
      <c r="K94" s="21"/>
      <c r="L94" s="4"/>
      <c r="M94" s="4"/>
      <c r="N94" s="4"/>
      <c r="O94" s="4"/>
      <c r="P94" s="4"/>
      <c r="Q94" s="4"/>
      <c r="R94" s="4"/>
    </row>
    <row r="95" spans="6:18" ht="18.75">
      <c r="F95" s="129"/>
      <c r="G95" s="4"/>
      <c r="H95" s="4"/>
      <c r="I95" s="4"/>
      <c r="J95" s="4"/>
      <c r="K95" s="21"/>
      <c r="L95" s="4"/>
      <c r="M95" s="4"/>
      <c r="N95" s="4"/>
      <c r="O95" s="4"/>
      <c r="P95" s="4"/>
      <c r="Q95" s="4"/>
      <c r="R95" s="4"/>
    </row>
  </sheetData>
  <sheetProtection sheet="1" objects="1" scenarios="1"/>
  <mergeCells count="48">
    <mergeCell ref="C1:M2"/>
    <mergeCell ref="F9:G11"/>
    <mergeCell ref="H9:H12"/>
    <mergeCell ref="M11:M12"/>
    <mergeCell ref="W22:Y26"/>
    <mergeCell ref="Z22:AF26"/>
    <mergeCell ref="C6:G7"/>
    <mergeCell ref="C3:M3"/>
    <mergeCell ref="L9:R10"/>
    <mergeCell ref="S10:Y10"/>
    <mergeCell ref="P11:R11"/>
    <mergeCell ref="AE11:AE12"/>
    <mergeCell ref="AC11:AC12"/>
    <mergeCell ref="AE9:AF9"/>
    <mergeCell ref="Z10:AF10"/>
    <mergeCell ref="AD11:AD12"/>
    <mergeCell ref="S9:AD9"/>
    <mergeCell ref="L11:L12"/>
    <mergeCell ref="AC2:AG2"/>
    <mergeCell ref="AD1:AH1"/>
    <mergeCell ref="P3:AJ3"/>
    <mergeCell ref="AC4:AG4"/>
    <mergeCell ref="O11:O12"/>
    <mergeCell ref="Z11:AB11"/>
    <mergeCell ref="L8:AF8"/>
    <mergeCell ref="AF11:AF12"/>
    <mergeCell ref="N11:N12"/>
    <mergeCell ref="E13:E25"/>
    <mergeCell ref="J9:J12"/>
    <mergeCell ref="K9:K12"/>
    <mergeCell ref="I9:I12"/>
    <mergeCell ref="H22:J22"/>
    <mergeCell ref="S11:V11"/>
    <mergeCell ref="W11:Y11"/>
    <mergeCell ref="H20:AF21"/>
    <mergeCell ref="H16:K17"/>
    <mergeCell ref="H18:K19"/>
    <mergeCell ref="H13:J13"/>
    <mergeCell ref="H15:J15"/>
    <mergeCell ref="H14:J14"/>
    <mergeCell ref="W13:Y19"/>
    <mergeCell ref="Z14:AF19"/>
    <mergeCell ref="S13:U19"/>
    <mergeCell ref="S22:U24"/>
    <mergeCell ref="P13:R19"/>
    <mergeCell ref="H23:J24"/>
    <mergeCell ref="M15:O19"/>
    <mergeCell ref="L13:O13"/>
  </mergeCells>
  <printOptions/>
  <pageMargins left="0" right="0.1968503937007874" top="0.38" bottom="0.1968503937007874" header="0.37" footer="0.1968503937007874"/>
  <pageSetup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Steierer</dc:creator>
  <cp:keywords/>
  <dc:description/>
  <cp:lastModifiedBy>Steierer</cp:lastModifiedBy>
  <cp:lastPrinted>2006-09-20T14:29:38Z</cp:lastPrinted>
  <dcterms:created xsi:type="dcterms:W3CDTF">2006-02-21T13:19:55Z</dcterms:created>
  <dcterms:modified xsi:type="dcterms:W3CDTF">2006-09-20T14:30:39Z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